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3" i="5" l="1"/>
  <c r="AR33" i="5"/>
  <c r="AS33" i="5" l="1"/>
  <c r="AR137" i="5"/>
  <c r="AR136" i="5"/>
  <c r="AR135" i="5"/>
  <c r="AR134" i="5"/>
  <c r="AR133" i="5"/>
  <c r="AR132" i="5"/>
  <c r="AR131" i="5"/>
  <c r="AR130" i="5"/>
  <c r="AR129" i="5"/>
  <c r="AR128" i="5"/>
  <c r="AR127" i="5"/>
  <c r="AR123" i="5"/>
  <c r="AR124" i="5"/>
  <c r="AR125" i="5"/>
  <c r="AR126" i="5"/>
  <c r="AR122" i="5"/>
  <c r="AR117" i="5"/>
  <c r="AR115" i="5"/>
  <c r="AR116" i="5"/>
  <c r="AR114" i="5"/>
  <c r="AR111" i="5"/>
  <c r="AR112" i="5"/>
  <c r="AR113" i="5"/>
  <c r="AR110" i="5"/>
  <c r="AR109" i="5"/>
  <c r="AR108" i="5"/>
  <c r="AR107" i="5"/>
  <c r="AR106" i="5"/>
  <c r="AR105" i="5"/>
  <c r="AR104" i="5"/>
  <c r="AR103" i="5"/>
  <c r="AR102" i="5"/>
  <c r="AR97" i="5"/>
  <c r="AR96" i="5"/>
  <c r="AR94" i="5"/>
  <c r="AR95" i="5"/>
  <c r="AR93" i="5"/>
  <c r="AR92" i="5"/>
  <c r="AR91" i="5"/>
  <c r="AR90" i="5"/>
  <c r="AR89" i="5"/>
  <c r="AR88" i="5"/>
  <c r="AR87" i="5"/>
  <c r="AR86" i="5"/>
  <c r="AR85" i="5"/>
  <c r="AR84" i="5"/>
  <c r="AR83" i="5"/>
  <c r="AR78" i="5"/>
  <c r="AR77" i="5"/>
  <c r="AR74" i="5"/>
  <c r="AR75" i="5"/>
  <c r="AR76" i="5"/>
  <c r="AR73" i="5"/>
  <c r="AR72" i="5"/>
  <c r="AR71" i="5"/>
  <c r="AR70" i="5"/>
  <c r="AR69" i="5"/>
  <c r="AR68" i="5"/>
  <c r="AR63" i="5"/>
  <c r="AR62" i="5"/>
  <c r="AR59" i="5"/>
  <c r="AR60" i="5"/>
  <c r="AR61" i="5"/>
  <c r="AR58" i="5"/>
  <c r="AR57" i="5"/>
  <c r="AR56" i="5"/>
  <c r="AR55" i="5"/>
  <c r="AR54" i="5"/>
  <c r="AR53" i="5"/>
  <c r="AR45" i="5"/>
  <c r="AR46" i="5"/>
  <c r="AR47" i="5"/>
  <c r="AR44" i="5"/>
  <c r="AR32" i="5"/>
  <c r="AR31" i="5"/>
  <c r="AR19" i="5"/>
  <c r="AR20" i="5"/>
  <c r="AR18" i="5"/>
  <c r="AQ129" i="5" l="1"/>
  <c r="AS129" i="5" s="1"/>
  <c r="AQ130" i="5"/>
  <c r="AS130" i="5" s="1"/>
  <c r="AS131" i="5"/>
  <c r="AS132" i="5"/>
  <c r="AS133" i="5"/>
  <c r="AQ134" i="5"/>
  <c r="AS134" i="5" s="1"/>
  <c r="AQ135" i="5"/>
  <c r="AS135" i="5" s="1"/>
  <c r="AQ136" i="5"/>
  <c r="AS136" i="5" s="1"/>
  <c r="AS109" i="5"/>
  <c r="AS110" i="5"/>
  <c r="AS111" i="5"/>
  <c r="AS112" i="5"/>
  <c r="AS113" i="5"/>
  <c r="AQ114" i="5"/>
  <c r="AS114" i="5" s="1"/>
  <c r="AQ115" i="5"/>
  <c r="AS115" i="5" s="1"/>
  <c r="AQ116" i="5"/>
  <c r="AS116" i="5" s="1"/>
  <c r="AQ117" i="5"/>
  <c r="AS117" i="5" s="1"/>
  <c r="AS93" i="5"/>
  <c r="AQ94" i="5"/>
  <c r="AS94" i="5" s="1"/>
  <c r="AQ95" i="5"/>
  <c r="AS95" i="5" s="1"/>
  <c r="AS96" i="5"/>
  <c r="AQ97" i="5"/>
  <c r="AS97" i="5" s="1"/>
  <c r="AQ92" i="5"/>
  <c r="AS92" i="5" s="1"/>
  <c r="AQ75" i="5"/>
  <c r="AS75" i="5" s="1"/>
  <c r="AQ76" i="5"/>
  <c r="AS76" i="5" s="1"/>
  <c r="AS77" i="5"/>
  <c r="AQ78" i="5"/>
  <c r="AS78" i="5" s="1"/>
  <c r="AQ63" i="5" l="1"/>
  <c r="AS63" i="5" s="1"/>
  <c r="AQ62" i="5"/>
  <c r="AS62" i="5" s="1"/>
  <c r="AQ60" i="5"/>
  <c r="AS60" i="5" s="1"/>
  <c r="AQ61" i="5"/>
  <c r="AS61" i="5" s="1"/>
  <c r="AS59" i="5"/>
  <c r="AQ48" i="5"/>
  <c r="AR48" i="5"/>
  <c r="AR21" i="5"/>
  <c r="AR34" i="5"/>
  <c r="AQ45" i="5"/>
  <c r="AS45" i="5" s="1"/>
  <c r="AQ46" i="5"/>
  <c r="AS46" i="5" s="1"/>
  <c r="AQ47" i="5"/>
  <c r="AS47" i="5" s="1"/>
  <c r="AR43" i="5"/>
  <c r="AR42" i="5"/>
  <c r="AR41" i="5"/>
  <c r="AR40" i="5"/>
  <c r="AR39" i="5"/>
  <c r="AS58" i="5"/>
  <c r="AS57" i="5"/>
  <c r="AS56" i="5"/>
  <c r="AS55" i="5"/>
  <c r="AS54" i="5"/>
  <c r="AS53" i="5"/>
  <c r="AQ34" i="5"/>
  <c r="AQ32" i="5"/>
  <c r="AS32" i="5" s="1"/>
  <c r="AQ31" i="5"/>
  <c r="AS31" i="5" s="1"/>
  <c r="AR30" i="5"/>
  <c r="AQ30" i="5"/>
  <c r="AR29" i="5"/>
  <c r="AQ29" i="5"/>
  <c r="AR28" i="5"/>
  <c r="AQ28" i="5"/>
  <c r="AR27" i="5"/>
  <c r="AQ27" i="5"/>
  <c r="AR26" i="5"/>
  <c r="AQ26" i="5"/>
  <c r="AR17" i="5"/>
  <c r="AR16" i="5"/>
  <c r="AR15" i="5"/>
  <c r="AR14" i="5"/>
  <c r="AR13" i="5"/>
  <c r="AQ21" i="5"/>
  <c r="AQ20" i="5"/>
  <c r="AQ19" i="5"/>
  <c r="AS19" i="5" s="1"/>
  <c r="AQ18" i="5"/>
  <c r="AQ17" i="5"/>
  <c r="AQ16" i="5"/>
  <c r="AQ15" i="5"/>
  <c r="AQ14" i="5"/>
  <c r="AQ13" i="5"/>
  <c r="AQ137" i="5"/>
  <c r="AS137" i="5" s="1"/>
  <c r="AS128" i="5"/>
  <c r="AS127" i="5"/>
  <c r="AS126" i="5"/>
  <c r="AS125" i="5"/>
  <c r="AS124" i="5"/>
  <c r="AS123" i="5"/>
  <c r="AS122" i="5"/>
  <c r="AS108" i="5"/>
  <c r="AS107" i="5"/>
  <c r="AS106" i="5"/>
  <c r="AS105" i="5"/>
  <c r="AS104" i="5"/>
  <c r="AS103" i="5"/>
  <c r="AS102" i="5"/>
  <c r="AS91" i="5"/>
  <c r="AS90" i="5"/>
  <c r="AS89" i="5"/>
  <c r="AS88" i="5"/>
  <c r="AS87" i="5"/>
  <c r="AS86" i="5"/>
  <c r="AS85" i="5"/>
  <c r="AS84" i="5"/>
  <c r="AS83" i="5"/>
  <c r="AS74" i="5"/>
  <c r="AS73" i="5"/>
  <c r="AS72" i="5"/>
  <c r="AS71" i="5"/>
  <c r="AS70" i="5"/>
  <c r="AS69" i="5"/>
  <c r="AS68" i="5"/>
  <c r="AQ44" i="5"/>
  <c r="AS44" i="5" s="1"/>
  <c r="AS48" i="5" l="1"/>
  <c r="AS41" i="5"/>
  <c r="AS43" i="5"/>
  <c r="AS30" i="5"/>
  <c r="AS40" i="5"/>
  <c r="AS39" i="5"/>
  <c r="AS28" i="5"/>
  <c r="AS27" i="5"/>
  <c r="AS42" i="5"/>
  <c r="AS21" i="5"/>
  <c r="AS34" i="5"/>
  <c r="AS29" i="5"/>
  <c r="AS26" i="5"/>
  <c r="AS15" i="5"/>
  <c r="AS20" i="5"/>
  <c r="AS16" i="5"/>
  <c r="AS17" i="5"/>
  <c r="AS18" i="5"/>
  <c r="AS14" i="5"/>
  <c r="AS13" i="5"/>
</calcChain>
</file>

<file path=xl/sharedStrings.xml><?xml version="1.0" encoding="utf-8"?>
<sst xmlns="http://schemas.openxmlformats.org/spreadsheetml/2006/main" count="619" uniqueCount="112">
  <si>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</si>
  <si>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</si>
  <si>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</si>
  <si>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</si>
  <si>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</si>
  <si>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</si>
  <si>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</si>
  <si>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</si>
  <si>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</si>
  <si>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</si>
  <si>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</si>
  <si>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</si>
  <si>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</si>
  <si>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</si>
  <si>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</si>
  <si>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</si>
  <si>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</si>
  <si>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</si>
  <si>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</si>
  <si>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</si>
  <si>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</si>
  <si>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</si>
  <si>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</si>
  <si>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</si>
  <si>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</si>
  <si>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</si>
  <si>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</si>
  <si>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</si>
  <si>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</si>
  <si>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</si>
  <si>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</si>
  <si>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</si>
  <si>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</si>
  <si>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</si>
  <si>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</si>
  <si>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</si>
  <si>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</si>
  <si>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</si>
  <si>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</si>
  <si>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</si>
  <si>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</si>
  <si>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</si>
  <si>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</si>
  <si>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</si>
  <si>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</si>
  <si>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</si>
  <si>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</si>
  <si>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</si>
  <si>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</si>
  <si>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</si>
  <si>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</si>
  <si>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</si>
  <si>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</si>
  <si>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</si>
  <si>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</si>
  <si>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</si>
  <si>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</si>
  <si>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</si>
  <si>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</si>
  <si>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</si>
  <si>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</si>
  <si>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</si>
  <si>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</si>
  <si>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</si>
  <si>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</si>
  <si>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</si>
  <si>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</si>
  <si>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</si>
  <si>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</si>
  <si>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</si>
  <si>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</si>
  <si>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</si>
  <si>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</si>
  <si>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</si>
  <si>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</si>
  <si>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</si>
  <si>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</si>
  <si>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</si>
  <si>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</si>
  <si>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</si>
  <si>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</si>
  <si>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</si>
  <si>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</si>
  <si>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</si>
  <si>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</si>
  <si>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</si>
  <si>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</si>
  <si>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</si>
  <si>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</si>
  <si>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</si>
  <si>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</si>
  <si>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</si>
  <si>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</si>
  <si>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</si>
  <si>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</si>
  <si>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</si>
  <si>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</si>
  <si>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</si>
  <si>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</si>
  <si>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Вх</t>
  </si>
  <si>
    <t>ВПР</t>
  </si>
  <si>
    <t>Ст</t>
  </si>
  <si>
    <t xml:space="preserve">ВПР </t>
  </si>
  <si>
    <t>КР - контрольная работа, ПР - проверочная работа, ДР - диагностическая работа, Вх - входящая контрольная работа, Ст - стартовая контрольная работа, П - проект</t>
  </si>
  <si>
    <t>П</t>
  </si>
  <si>
    <t>Пышминский район п. Первомайский</t>
  </si>
  <si>
    <t>МБОУ ПМО СО "Первомайская ООШ"</t>
  </si>
  <si>
    <t>год</t>
  </si>
  <si>
    <t>ПР</t>
  </si>
  <si>
    <t xml:space="preserve"> №132/1</t>
  </si>
  <si>
    <t xml:space="preserve">Приложение 1 к приказу от 4 сентября 2025г. </t>
  </si>
  <si>
    <t>132/1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</si>
</sst>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6" borderId="1" xfId="0" applyFont="1" applyFill="1" applyBorder="1"/>
    <xf numFmtId="0" fontId="2" fillId="9" borderId="1" xfId="0" applyFont="1" applyFill="1" applyBorder="1"/>
    <xf numFmtId="49" fontId="19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14" fontId="19" fillId="0" borderId="0" xfId="0" applyNumberFormat="1" applyFont="1" applyAlignment="1">
      <alignment vertical="center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9" t="s">
        <v>49</v>
      </c>
    </row>
    <row r="2" spans="1:1" ht="18.75" x14ac:dyDescent="0.25">
      <c r="A2" s="10"/>
    </row>
    <row r="3" spans="1:1" ht="138.75" customHeight="1" x14ac:dyDescent="0.3">
      <c r="A3" s="11" t="s">
        <v>95</v>
      </c>
    </row>
    <row r="4" spans="1:1" ht="234" x14ac:dyDescent="0.3">
      <c r="A4" s="16" t="s">
        <v>87</v>
      </c>
    </row>
    <row r="5" spans="1:1" ht="31.5" customHeight="1" x14ac:dyDescent="0.3">
      <c r="A5" s="11" t="s">
        <v>40</v>
      </c>
    </row>
    <row r="6" spans="1:1" ht="28.5" customHeight="1" x14ac:dyDescent="0.3">
      <c r="A6" s="12" t="s">
        <v>41</v>
      </c>
    </row>
    <row r="7" spans="1:1" ht="19.5" customHeight="1" x14ac:dyDescent="0.3">
      <c r="A7" s="12" t="s">
        <v>42</v>
      </c>
    </row>
    <row r="8" spans="1:1" s="14" customFormat="1" ht="26.25" customHeight="1" x14ac:dyDescent="0.3">
      <c r="A8" s="13" t="s">
        <v>73</v>
      </c>
    </row>
    <row r="9" spans="1:1" s="14" customFormat="1" ht="25.5" customHeight="1" x14ac:dyDescent="0.3">
      <c r="A9" s="13" t="s">
        <v>43</v>
      </c>
    </row>
    <row r="10" spans="1:1" s="14" customFormat="1" ht="39" customHeight="1" x14ac:dyDescent="0.3">
      <c r="A10" s="17" t="s">
        <v>57</v>
      </c>
    </row>
    <row r="11" spans="1:1" s="14" customFormat="1" ht="36.75" customHeight="1" x14ac:dyDescent="0.3">
      <c r="A11" s="17" t="s">
        <v>74</v>
      </c>
    </row>
    <row r="12" spans="1:1" s="14" customFormat="1" ht="18" x14ac:dyDescent="0.3">
      <c r="A12" s="13" t="s">
        <v>90</v>
      </c>
    </row>
    <row r="13" spans="1:1" s="14" customFormat="1" ht="18" x14ac:dyDescent="0.3">
      <c r="A13" s="15" t="s">
        <v>44</v>
      </c>
    </row>
    <row r="14" spans="1:1" s="14" customFormat="1" ht="18" x14ac:dyDescent="0.3">
      <c r="A14" s="17" t="s">
        <v>66</v>
      </c>
    </row>
    <row r="15" spans="1:1" s="14" customFormat="1" ht="18" x14ac:dyDescent="0.3">
      <c r="A15" s="13" t="s">
        <v>45</v>
      </c>
    </row>
    <row r="16" spans="1:1" s="14" customFormat="1" ht="18" x14ac:dyDescent="0.3">
      <c r="A16" s="17" t="s">
        <v>60</v>
      </c>
    </row>
    <row r="17" spans="1:1" s="14" customFormat="1" ht="18" x14ac:dyDescent="0.3">
      <c r="A17" s="13" t="s">
        <v>46</v>
      </c>
    </row>
    <row r="18" spans="1:1" s="14" customFormat="1" ht="36" x14ac:dyDescent="0.3">
      <c r="A18" s="17" t="s">
        <v>85</v>
      </c>
    </row>
    <row r="19" spans="1:1" s="14" customFormat="1" ht="18" x14ac:dyDescent="0.3">
      <c r="A19" s="15" t="s">
        <v>47</v>
      </c>
    </row>
    <row r="20" spans="1:1" s="14" customFormat="1" ht="36" x14ac:dyDescent="0.3">
      <c r="A20" s="17" t="s">
        <v>67</v>
      </c>
    </row>
    <row r="21" spans="1:1" s="14" customFormat="1" ht="36" x14ac:dyDescent="0.3">
      <c r="A21" s="13" t="s">
        <v>97</v>
      </c>
    </row>
    <row r="22" spans="1:1" s="14" customFormat="1" ht="18" x14ac:dyDescent="0.25">
      <c r="A22" s="13"/>
    </row>
    <row r="23" spans="1:1" s="14" customFormat="1" ht="144" x14ac:dyDescent="0.3">
      <c r="A23" s="15" t="s">
        <v>96</v>
      </c>
    </row>
    <row r="24" spans="1:1" s="14" customFormat="1" ht="36" x14ac:dyDescent="0.3">
      <c r="A24" s="29" t="s">
        <v>69</v>
      </c>
    </row>
    <row r="25" spans="1:1" s="14" customFormat="1" ht="72" x14ac:dyDescent="0.3">
      <c r="A25" s="15" t="s">
        <v>48</v>
      </c>
    </row>
    <row r="26" spans="1:1" s="14" customFormat="1" ht="90" x14ac:dyDescent="0.3">
      <c r="A26" s="15" t="s">
        <v>56</v>
      </c>
    </row>
    <row r="27" spans="1:1" s="14" customFormat="1" ht="72" x14ac:dyDescent="0.3">
      <c r="A27" s="29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8"/>
  <sheetViews>
    <sheetView tabSelected="1" view="pageBreakPreview" zoomScale="90" zoomScaleNormal="85" zoomScaleSheetLayoutView="90" workbookViewId="0">
      <selection activeCell="D6" sqref="D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5.33203125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3" customFormat="1" ht="63" customHeight="1" x14ac:dyDescent="0.3">
      <c r="A1" s="27" t="s">
        <v>110</v>
      </c>
      <c r="B1" s="27"/>
      <c r="C1" s="173"/>
      <c r="D1" s="27"/>
      <c r="E1" s="27" t="s">
        <v>109</v>
      </c>
      <c r="F1" s="27"/>
      <c r="G1" s="79"/>
      <c r="H1" s="27"/>
      <c r="L1" s="81" t="s">
        <v>38</v>
      </c>
      <c r="AC1" s="74"/>
      <c r="AD1" s="74"/>
      <c r="AL1" s="74"/>
      <c r="AM1" s="74"/>
      <c r="AN1" s="74"/>
      <c r="AO1" s="74"/>
      <c r="AP1" s="74"/>
      <c r="AQ1" s="74"/>
      <c r="AR1" s="74"/>
      <c r="AS1" s="74"/>
    </row>
    <row r="2" spans="1:48" ht="47.4" customHeight="1" x14ac:dyDescent="0.45">
      <c r="A2" s="28" t="s">
        <v>53</v>
      </c>
      <c r="B2" s="97" t="s">
        <v>105</v>
      </c>
      <c r="C2" s="82"/>
      <c r="D2" s="76"/>
      <c r="F2" s="79"/>
      <c r="G2" s="80" t="s">
        <v>88</v>
      </c>
      <c r="H2" s="27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2"/>
      <c r="AE2" s="32"/>
      <c r="AF2" s="32"/>
      <c r="AG2" s="32"/>
      <c r="AH2" s="32"/>
      <c r="AI2" s="31"/>
      <c r="AJ2" s="31"/>
      <c r="AK2" s="31"/>
      <c r="AL2" s="53"/>
      <c r="AM2" s="53"/>
      <c r="AN2" s="53"/>
      <c r="AO2" s="58"/>
      <c r="AP2" s="58"/>
      <c r="AQ2" s="58"/>
      <c r="AR2" s="58"/>
      <c r="AS2" s="58"/>
      <c r="AT2" s="31"/>
      <c r="AU2" s="31"/>
      <c r="AV2" s="31"/>
    </row>
    <row r="3" spans="1:48" ht="40.5" customHeight="1" x14ac:dyDescent="0.3">
      <c r="A3" s="28" t="s">
        <v>62</v>
      </c>
      <c r="B3" s="46" t="s">
        <v>106</v>
      </c>
      <c r="C3" s="31"/>
      <c r="D3" s="76"/>
      <c r="E3" s="30"/>
      <c r="F3" s="30"/>
      <c r="G3" s="145" t="s">
        <v>86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02" t="s">
        <v>59</v>
      </c>
      <c r="Y3" s="103"/>
      <c r="Z3" s="103"/>
      <c r="AA3" s="103"/>
      <c r="AB3" s="104"/>
      <c r="AC3" s="157" t="s">
        <v>75</v>
      </c>
      <c r="AD3" s="158"/>
      <c r="AE3" s="158"/>
      <c r="AF3" s="158"/>
      <c r="AG3" s="158"/>
      <c r="AH3" s="158"/>
      <c r="AI3" s="158"/>
      <c r="AJ3" s="158"/>
      <c r="AK3" s="158"/>
      <c r="AL3" s="158"/>
      <c r="AM3" s="159"/>
      <c r="AN3" s="140" t="s">
        <v>76</v>
      </c>
      <c r="AO3" s="140"/>
      <c r="AP3" s="54" t="s">
        <v>77</v>
      </c>
      <c r="AQ3" s="54"/>
      <c r="AR3" s="59"/>
      <c r="AS3" s="31"/>
      <c r="AT3" s="31"/>
      <c r="AU3" s="56"/>
      <c r="AV3" s="31"/>
    </row>
    <row r="4" spans="1:48" ht="22.5" customHeight="1" x14ac:dyDescent="0.25">
      <c r="B4" s="143" t="s">
        <v>63</v>
      </c>
      <c r="C4" s="143"/>
      <c r="D4" s="31"/>
      <c r="E4" s="31"/>
      <c r="F4" s="33"/>
      <c r="G4" s="78" t="s">
        <v>79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105" t="s">
        <v>91</v>
      </c>
      <c r="Y4" s="106"/>
      <c r="Z4" s="106"/>
      <c r="AA4" s="106"/>
      <c r="AB4" s="107"/>
      <c r="AC4" s="160"/>
      <c r="AD4" s="161"/>
      <c r="AE4" s="161"/>
      <c r="AF4" s="161"/>
      <c r="AG4" s="161"/>
      <c r="AH4" s="161"/>
      <c r="AI4" s="161"/>
      <c r="AJ4" s="161"/>
      <c r="AK4" s="161"/>
      <c r="AL4" s="161"/>
      <c r="AM4" s="162"/>
      <c r="AN4" s="140"/>
      <c r="AO4" s="140"/>
      <c r="AP4" s="149" t="s">
        <v>78</v>
      </c>
      <c r="AQ4" s="149"/>
      <c r="AU4" s="56"/>
      <c r="AV4" s="31"/>
    </row>
    <row r="5" spans="1:48" ht="42.75" customHeight="1" x14ac:dyDescent="0.25">
      <c r="A5" s="64" t="s">
        <v>64</v>
      </c>
      <c r="B5" s="26" t="s">
        <v>111</v>
      </c>
      <c r="C5" s="36" t="s">
        <v>54</v>
      </c>
      <c r="D5" s="3"/>
      <c r="E5" s="31"/>
      <c r="F5" s="33"/>
      <c r="G5" s="148" t="s">
        <v>80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08"/>
      <c r="Y5" s="108"/>
      <c r="Z5" s="108"/>
      <c r="AA5" s="108"/>
      <c r="AB5" s="109"/>
      <c r="AC5" s="163"/>
      <c r="AD5" s="164"/>
      <c r="AE5" s="164"/>
      <c r="AF5" s="164"/>
      <c r="AG5" s="164"/>
      <c r="AH5" s="164"/>
      <c r="AI5" s="164"/>
      <c r="AJ5" s="164"/>
      <c r="AK5" s="164"/>
      <c r="AL5" s="164"/>
      <c r="AM5" s="165"/>
      <c r="AN5" s="140"/>
      <c r="AO5" s="140"/>
      <c r="AP5" s="150" t="s">
        <v>62</v>
      </c>
      <c r="AQ5" s="151"/>
      <c r="AU5" s="56"/>
      <c r="AV5" s="31"/>
    </row>
    <row r="6" spans="1:48" ht="35.25" customHeight="1" x14ac:dyDescent="0.25">
      <c r="A6" s="65" t="s">
        <v>65</v>
      </c>
      <c r="B6" s="174">
        <v>45904</v>
      </c>
      <c r="C6" s="36" t="s">
        <v>55</v>
      </c>
      <c r="D6" s="35"/>
      <c r="E6" s="34"/>
      <c r="F6" s="3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52" t="s">
        <v>92</v>
      </c>
      <c r="Y6" s="153"/>
      <c r="Z6" s="153"/>
      <c r="AA6" s="153"/>
      <c r="AB6" s="153"/>
      <c r="AC6" s="67" t="s">
        <v>103</v>
      </c>
      <c r="AD6" s="60"/>
      <c r="AE6" s="60"/>
      <c r="AF6" s="60"/>
      <c r="AG6" s="60"/>
      <c r="AH6" s="53"/>
      <c r="AU6" s="31"/>
      <c r="AV6" s="31"/>
    </row>
    <row r="7" spans="1:48" ht="26.25" customHeight="1" x14ac:dyDescent="0.25">
      <c r="A7" s="137" t="s">
        <v>89</v>
      </c>
      <c r="B7" s="137"/>
      <c r="C7" s="138" t="s">
        <v>107</v>
      </c>
      <c r="D7" s="138"/>
      <c r="E7" s="31"/>
      <c r="F7" s="33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Y7" s="57"/>
      <c r="Z7" s="31"/>
      <c r="AB7" s="57"/>
      <c r="AC7" s="69" t="s">
        <v>94</v>
      </c>
      <c r="AP7" s="52"/>
      <c r="AQ7" s="52"/>
      <c r="AR7" s="52"/>
      <c r="AS7" s="31"/>
    </row>
    <row r="8" spans="1:48" ht="22.5" customHeight="1" x14ac:dyDescent="0.3">
      <c r="A8" s="70"/>
      <c r="B8" s="70"/>
      <c r="C8" s="70"/>
      <c r="D8" s="71"/>
      <c r="E8" s="71"/>
      <c r="F8" s="71"/>
      <c r="G8" s="72"/>
      <c r="H8" s="72"/>
      <c r="I8" s="70"/>
      <c r="J8" s="31"/>
      <c r="K8" s="31"/>
      <c r="X8" s="77"/>
      <c r="Y8" s="31"/>
      <c r="Z8" s="51"/>
      <c r="AA8" s="51"/>
      <c r="AB8" s="51"/>
      <c r="AC8" s="66" t="s">
        <v>93</v>
      </c>
      <c r="AD8" s="52"/>
      <c r="AE8" s="52"/>
      <c r="AF8" s="52"/>
      <c r="AG8" s="52"/>
      <c r="AH8" s="52"/>
      <c r="AI8" s="52"/>
      <c r="AJ8" s="52"/>
      <c r="AK8" s="83"/>
      <c r="AL8" s="68"/>
      <c r="AM8" s="52"/>
      <c r="AN8" s="52"/>
      <c r="AO8" s="52"/>
      <c r="AP8" s="52"/>
      <c r="AQ8" s="52"/>
      <c r="AR8" s="52"/>
      <c r="AS8" s="53"/>
    </row>
    <row r="9" spans="1:48" s="43" customFormat="1" ht="27" customHeight="1" x14ac:dyDescent="0.25">
      <c r="A9" s="139"/>
      <c r="B9" s="139"/>
      <c r="C9" s="139"/>
      <c r="D9" s="139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2"/>
      <c r="AN9" s="62"/>
      <c r="AO9" s="62"/>
      <c r="AP9" s="62"/>
      <c r="AQ9" s="62"/>
      <c r="AR9" s="62"/>
      <c r="AS9" s="62"/>
    </row>
    <row r="10" spans="1:48" s="2" customFormat="1" ht="111.75" customHeight="1" x14ac:dyDescent="0.25">
      <c r="A10" s="144" t="s">
        <v>14</v>
      </c>
      <c r="B10" s="144"/>
      <c r="C10" s="144"/>
      <c r="D10" s="144"/>
      <c r="E10" s="113" t="s">
        <v>39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01" t="s">
        <v>19</v>
      </c>
      <c r="AR10" s="101" t="s">
        <v>21</v>
      </c>
      <c r="AS10" s="112" t="s">
        <v>20</v>
      </c>
    </row>
    <row r="11" spans="1:48" s="2" customFormat="1" ht="21.75" customHeight="1" x14ac:dyDescent="0.25">
      <c r="A11" s="122" t="s">
        <v>0</v>
      </c>
      <c r="B11" s="124"/>
      <c r="C11" s="135" t="s">
        <v>58</v>
      </c>
      <c r="D11" s="21" t="s">
        <v>17</v>
      </c>
      <c r="E11" s="111" t="s">
        <v>1</v>
      </c>
      <c r="F11" s="111"/>
      <c r="G11" s="111"/>
      <c r="H11" s="111"/>
      <c r="I11" s="111" t="s">
        <v>2</v>
      </c>
      <c r="J11" s="111"/>
      <c r="K11" s="111"/>
      <c r="L11" s="111"/>
      <c r="M11" s="111" t="s">
        <v>3</v>
      </c>
      <c r="N11" s="111"/>
      <c r="O11" s="111"/>
      <c r="P11" s="111"/>
      <c r="Q11" s="111" t="s">
        <v>4</v>
      </c>
      <c r="R11" s="111"/>
      <c r="S11" s="111"/>
      <c r="T11" s="111"/>
      <c r="U11" s="111" t="s">
        <v>5</v>
      </c>
      <c r="V11" s="111"/>
      <c r="W11" s="111"/>
      <c r="X11" s="111" t="s">
        <v>6</v>
      </c>
      <c r="Y11" s="111"/>
      <c r="Z11" s="111"/>
      <c r="AA11" s="111"/>
      <c r="AB11" s="111" t="s">
        <v>7</v>
      </c>
      <c r="AC11" s="111"/>
      <c r="AD11" s="111"/>
      <c r="AE11" s="111" t="s">
        <v>8</v>
      </c>
      <c r="AF11" s="111"/>
      <c r="AG11" s="111"/>
      <c r="AH11" s="111"/>
      <c r="AI11" s="111"/>
      <c r="AJ11" s="111" t="s">
        <v>9</v>
      </c>
      <c r="AK11" s="111"/>
      <c r="AL11" s="111"/>
      <c r="AM11" s="111" t="s">
        <v>10</v>
      </c>
      <c r="AN11" s="111"/>
      <c r="AO11" s="111"/>
      <c r="AP11" s="111"/>
      <c r="AQ11" s="101"/>
      <c r="AR11" s="101"/>
      <c r="AS11" s="112"/>
    </row>
    <row r="12" spans="1:48" s="6" customFormat="1" ht="11.25" customHeight="1" x14ac:dyDescent="0.2">
      <c r="A12" s="125"/>
      <c r="B12" s="127"/>
      <c r="C12" s="136"/>
      <c r="D12" s="21" t="s">
        <v>18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01"/>
      <c r="AR12" s="101"/>
      <c r="AS12" s="112"/>
    </row>
    <row r="13" spans="1:48" ht="12.75" customHeight="1" x14ac:dyDescent="0.25">
      <c r="A13" s="141" t="s">
        <v>24</v>
      </c>
      <c r="B13" s="85" t="s">
        <v>13</v>
      </c>
      <c r="C13" s="37">
        <v>2</v>
      </c>
      <c r="D13" s="44"/>
      <c r="E13" s="2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4"/>
      <c r="R13" s="24"/>
      <c r="S13" s="24"/>
      <c r="T13" s="98" t="s">
        <v>98</v>
      </c>
      <c r="U13" s="24"/>
      <c r="V13" s="98" t="s">
        <v>98</v>
      </c>
      <c r="W13" s="24"/>
      <c r="X13" s="98" t="s">
        <v>98</v>
      </c>
      <c r="Y13" s="24"/>
      <c r="Z13" s="98" t="s">
        <v>98</v>
      </c>
      <c r="AA13" s="24"/>
      <c r="AB13" s="24"/>
      <c r="AC13" s="24"/>
      <c r="AD13" s="98" t="s">
        <v>98</v>
      </c>
      <c r="AE13" s="24"/>
      <c r="AF13" s="24"/>
      <c r="AG13" s="98" t="s">
        <v>98</v>
      </c>
      <c r="AH13" s="24"/>
      <c r="AI13" s="24"/>
      <c r="AJ13" s="24"/>
      <c r="AK13" s="24"/>
      <c r="AL13" s="98" t="s">
        <v>98</v>
      </c>
      <c r="AM13" s="41"/>
      <c r="AN13" s="41"/>
      <c r="AO13" s="41"/>
      <c r="AP13" s="41"/>
      <c r="AQ13" s="38">
        <f>COUNTA(E13:AP13)</f>
        <v>7</v>
      </c>
      <c r="AR13" s="3">
        <f>34*5</f>
        <v>170</v>
      </c>
      <c r="AS13" s="39">
        <f>AQ13/AR13</f>
        <v>4.1176470588235294E-2</v>
      </c>
    </row>
    <row r="14" spans="1:48" x14ac:dyDescent="0.25">
      <c r="A14" s="142"/>
      <c r="B14" s="85" t="s">
        <v>11</v>
      </c>
      <c r="C14" s="37">
        <v>2</v>
      </c>
      <c r="D14" s="44"/>
      <c r="E14" s="24"/>
      <c r="F14" s="94" t="s">
        <v>98</v>
      </c>
      <c r="G14" s="41"/>
      <c r="H14" s="41"/>
      <c r="I14" s="41"/>
      <c r="J14" s="41"/>
      <c r="K14" s="41"/>
      <c r="L14" s="94" t="s">
        <v>98</v>
      </c>
      <c r="M14" s="41"/>
      <c r="N14" s="41"/>
      <c r="O14" s="94" t="s">
        <v>98</v>
      </c>
      <c r="P14" s="41"/>
      <c r="Q14" s="24"/>
      <c r="R14" s="88" t="s">
        <v>98</v>
      </c>
      <c r="S14" s="25"/>
      <c r="T14" s="25"/>
      <c r="U14" s="24"/>
      <c r="V14" s="25"/>
      <c r="W14" s="88" t="s">
        <v>98</v>
      </c>
      <c r="X14" s="24"/>
      <c r="Y14" s="25"/>
      <c r="Z14" s="25"/>
      <c r="AA14" s="88" t="s">
        <v>98</v>
      </c>
      <c r="AB14" s="24"/>
      <c r="AC14" s="25"/>
      <c r="AD14" s="88" t="s">
        <v>98</v>
      </c>
      <c r="AE14" s="24"/>
      <c r="AF14" s="24"/>
      <c r="AG14" s="25"/>
      <c r="AH14" s="25"/>
      <c r="AI14" s="25"/>
      <c r="AJ14" s="24"/>
      <c r="AK14" s="88" t="s">
        <v>98</v>
      </c>
      <c r="AL14" s="25"/>
      <c r="AM14" s="41"/>
      <c r="AN14" s="41"/>
      <c r="AO14" s="41"/>
      <c r="AP14" s="41"/>
      <c r="AQ14" s="38">
        <f t="shared" ref="AQ14" si="0">COUNTA(E14:AP14)</f>
        <v>8</v>
      </c>
      <c r="AR14" s="3">
        <f>34*4</f>
        <v>136</v>
      </c>
      <c r="AS14" s="39">
        <f t="shared" ref="AS14:AS21" si="1">AQ14/AR14</f>
        <v>5.8823529411764705E-2</v>
      </c>
    </row>
    <row r="15" spans="1:48" ht="28.2" customHeight="1" x14ac:dyDescent="0.25">
      <c r="A15" s="142"/>
      <c r="B15" s="85" t="s">
        <v>15</v>
      </c>
      <c r="C15" s="37">
        <v>2</v>
      </c>
      <c r="D15" s="44"/>
      <c r="E15" s="24"/>
      <c r="F15" s="24"/>
      <c r="G15" s="24"/>
      <c r="H15" s="25"/>
      <c r="I15" s="99" t="s">
        <v>108</v>
      </c>
      <c r="J15" s="24"/>
      <c r="K15" s="98" t="s">
        <v>108</v>
      </c>
      <c r="L15" s="24"/>
      <c r="M15" s="24"/>
      <c r="N15" s="24"/>
      <c r="O15" s="24"/>
      <c r="P15" s="24"/>
      <c r="Q15" s="24"/>
      <c r="R15" s="25"/>
      <c r="S15" s="88" t="s">
        <v>108</v>
      </c>
      <c r="T15" s="25"/>
      <c r="U15" s="24"/>
      <c r="V15" s="88" t="s">
        <v>108</v>
      </c>
      <c r="W15" s="88" t="s">
        <v>108</v>
      </c>
      <c r="X15" s="24"/>
      <c r="Y15" s="25"/>
      <c r="Z15" s="25"/>
      <c r="AA15" s="88" t="s">
        <v>108</v>
      </c>
      <c r="AB15" s="25"/>
      <c r="AC15" s="25"/>
      <c r="AD15" s="24"/>
      <c r="AE15" s="98" t="s">
        <v>108</v>
      </c>
      <c r="AF15" s="24"/>
      <c r="AG15" s="98" t="s">
        <v>108</v>
      </c>
      <c r="AH15" s="41"/>
      <c r="AI15" s="41"/>
      <c r="AJ15" s="41"/>
      <c r="AK15" s="88" t="s">
        <v>108</v>
      </c>
      <c r="AL15" s="88" t="s">
        <v>108</v>
      </c>
      <c r="AM15" s="41"/>
      <c r="AN15" s="41"/>
      <c r="AO15" s="41"/>
      <c r="AP15" s="41"/>
      <c r="AQ15" s="38">
        <f>COUNTA(E15:AP15)</f>
        <v>10</v>
      </c>
      <c r="AR15" s="3">
        <f t="shared" ref="AR15" si="2">34*4</f>
        <v>136</v>
      </c>
      <c r="AS15" s="39">
        <f t="shared" si="1"/>
        <v>7.3529411764705885E-2</v>
      </c>
    </row>
    <row r="16" spans="1:48" x14ac:dyDescent="0.25">
      <c r="A16" s="142"/>
      <c r="B16" s="85" t="s">
        <v>16</v>
      </c>
      <c r="C16" s="37">
        <v>2</v>
      </c>
      <c r="D16" s="44"/>
      <c r="E16" s="24"/>
      <c r="F16" s="25"/>
      <c r="G16" s="25"/>
      <c r="H16" s="25"/>
      <c r="I16" s="98" t="s">
        <v>108</v>
      </c>
      <c r="J16" s="25"/>
      <c r="K16" s="25"/>
      <c r="L16" s="25"/>
      <c r="M16" s="24"/>
      <c r="N16" s="25"/>
      <c r="O16" s="25"/>
      <c r="P16" s="25"/>
      <c r="Q16" s="25"/>
      <c r="R16" s="25"/>
      <c r="S16" s="25"/>
      <c r="T16" s="25"/>
      <c r="U16" s="24"/>
      <c r="V16" s="25"/>
      <c r="W16" s="25"/>
      <c r="X16" s="24"/>
      <c r="Y16" s="25"/>
      <c r="Z16" s="25"/>
      <c r="AA16" s="25"/>
      <c r="AB16" s="25"/>
      <c r="AC16" s="25"/>
      <c r="AD16" s="25"/>
      <c r="AE16" s="24"/>
      <c r="AF16" s="24"/>
      <c r="AG16" s="41"/>
      <c r="AH16" s="41"/>
      <c r="AI16" s="41"/>
      <c r="AJ16" s="41"/>
      <c r="AK16" s="88" t="s">
        <v>108</v>
      </c>
      <c r="AL16" s="25"/>
      <c r="AM16" s="41"/>
      <c r="AN16" s="41"/>
      <c r="AO16" s="41"/>
      <c r="AP16" s="41"/>
      <c r="AQ16" s="38">
        <f t="shared" ref="AQ16:AQ21" si="3">COUNTA(E16:AP16)</f>
        <v>2</v>
      </c>
      <c r="AR16" s="3">
        <f>34*2</f>
        <v>68</v>
      </c>
      <c r="AS16" s="39">
        <f t="shared" si="1"/>
        <v>2.9411764705882353E-2</v>
      </c>
    </row>
    <row r="17" spans="1:45" ht="12.75" customHeight="1" x14ac:dyDescent="0.25">
      <c r="A17" s="142"/>
      <c r="B17" s="86" t="s">
        <v>70</v>
      </c>
      <c r="C17" s="37">
        <v>2</v>
      </c>
      <c r="D17" s="44"/>
      <c r="E17" s="24"/>
      <c r="F17" s="25"/>
      <c r="G17" s="25"/>
      <c r="H17" s="25"/>
      <c r="I17" s="24"/>
      <c r="J17" s="88" t="s">
        <v>98</v>
      </c>
      <c r="K17" s="25"/>
      <c r="L17" s="25"/>
      <c r="M17" s="24"/>
      <c r="N17" s="25"/>
      <c r="O17" s="25"/>
      <c r="P17" s="25"/>
      <c r="Q17" s="24"/>
      <c r="R17" s="25"/>
      <c r="S17" s="88" t="s">
        <v>98</v>
      </c>
      <c r="T17" s="25"/>
      <c r="U17" s="24"/>
      <c r="V17" s="25"/>
      <c r="W17" s="25"/>
      <c r="X17" s="24"/>
      <c r="Y17" s="25"/>
      <c r="Z17" s="25"/>
      <c r="AA17" s="25"/>
      <c r="AB17" s="98" t="s">
        <v>98</v>
      </c>
      <c r="AC17" s="25"/>
      <c r="AD17" s="41"/>
      <c r="AE17" s="24"/>
      <c r="AF17" s="24"/>
      <c r="AG17" s="25"/>
      <c r="AH17" s="88" t="s">
        <v>98</v>
      </c>
      <c r="AI17" s="41"/>
      <c r="AJ17" s="24"/>
      <c r="AK17" s="25"/>
      <c r="AL17" s="88" t="s">
        <v>98</v>
      </c>
      <c r="AM17" s="41"/>
      <c r="AN17" s="41"/>
      <c r="AO17" s="41"/>
      <c r="AP17" s="41"/>
      <c r="AQ17" s="38">
        <f t="shared" si="3"/>
        <v>5</v>
      </c>
      <c r="AR17" s="3">
        <f t="shared" ref="AR17" si="4">34*2</f>
        <v>68</v>
      </c>
      <c r="AS17" s="39">
        <f t="shared" si="1"/>
        <v>7.3529411764705885E-2</v>
      </c>
    </row>
    <row r="18" spans="1:45" ht="12.75" customHeight="1" x14ac:dyDescent="0.25">
      <c r="A18" s="142"/>
      <c r="B18" s="85" t="s">
        <v>50</v>
      </c>
      <c r="C18" s="37">
        <v>2</v>
      </c>
      <c r="D18" s="44"/>
      <c r="E18" s="24"/>
      <c r="F18" s="25"/>
      <c r="G18" s="25"/>
      <c r="H18" s="25"/>
      <c r="I18" s="24"/>
      <c r="J18" s="25"/>
      <c r="K18" s="25"/>
      <c r="L18" s="25"/>
      <c r="M18" s="24"/>
      <c r="N18" s="25"/>
      <c r="O18" s="25"/>
      <c r="P18" s="25"/>
      <c r="Q18" s="24"/>
      <c r="R18" s="25"/>
      <c r="S18" s="25"/>
      <c r="T18" s="25"/>
      <c r="U18" s="24"/>
      <c r="V18" s="25"/>
      <c r="W18" s="25"/>
      <c r="X18" s="24"/>
      <c r="Y18" s="25"/>
      <c r="Z18" s="25"/>
      <c r="AA18" s="41"/>
      <c r="AB18" s="24"/>
      <c r="AC18" s="25"/>
      <c r="AD18" s="25"/>
      <c r="AE18" s="24"/>
      <c r="AF18" s="24"/>
      <c r="AG18" s="25"/>
      <c r="AH18" s="25"/>
      <c r="AI18" s="25"/>
      <c r="AJ18" s="41"/>
      <c r="AK18" s="25"/>
      <c r="AL18" s="25"/>
      <c r="AM18" s="41"/>
      <c r="AN18" s="41"/>
      <c r="AO18" s="41"/>
      <c r="AP18" s="41"/>
      <c r="AQ18" s="38">
        <f t="shared" si="3"/>
        <v>0</v>
      </c>
      <c r="AR18" s="3">
        <f>34*1</f>
        <v>34</v>
      </c>
      <c r="AS18" s="39">
        <f t="shared" si="1"/>
        <v>0</v>
      </c>
    </row>
    <row r="19" spans="1:45" s="2" customFormat="1" ht="16.5" customHeight="1" x14ac:dyDescent="0.25">
      <c r="A19" s="142"/>
      <c r="B19" s="85" t="s">
        <v>51</v>
      </c>
      <c r="C19" s="37">
        <v>2</v>
      </c>
      <c r="D19" s="40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38">
        <f t="shared" si="3"/>
        <v>0</v>
      </c>
      <c r="AR19" s="3">
        <f t="shared" ref="AR19:AR20" si="5">34*1</f>
        <v>34</v>
      </c>
      <c r="AS19" s="39">
        <f t="shared" si="1"/>
        <v>0</v>
      </c>
    </row>
    <row r="20" spans="1:45" x14ac:dyDescent="0.25">
      <c r="A20" s="142"/>
      <c r="B20" s="85" t="s">
        <v>52</v>
      </c>
      <c r="C20" s="37">
        <v>2</v>
      </c>
      <c r="D20" s="44"/>
      <c r="E20" s="24"/>
      <c r="F20" s="24"/>
      <c r="G20" s="24"/>
      <c r="H20" s="25"/>
      <c r="I20" s="4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98" t="s">
        <v>98</v>
      </c>
      <c r="AM20" s="41"/>
      <c r="AN20" s="41"/>
      <c r="AO20" s="41"/>
      <c r="AP20" s="41"/>
      <c r="AQ20" s="38">
        <f t="shared" si="3"/>
        <v>1</v>
      </c>
      <c r="AR20" s="3">
        <f t="shared" si="5"/>
        <v>34</v>
      </c>
      <c r="AS20" s="39">
        <f t="shared" si="1"/>
        <v>2.9411764705882353E-2</v>
      </c>
    </row>
    <row r="21" spans="1:45" ht="30" customHeight="1" x14ac:dyDescent="0.25">
      <c r="A21" s="142"/>
      <c r="B21" s="84" t="s">
        <v>68</v>
      </c>
      <c r="C21" s="37">
        <v>2</v>
      </c>
      <c r="D21" s="44"/>
      <c r="E21" s="24"/>
      <c r="F21" s="25"/>
      <c r="G21" s="25"/>
      <c r="H21" s="43"/>
      <c r="I21" s="25"/>
      <c r="J21" s="25"/>
      <c r="K21" s="25"/>
      <c r="L21" s="25"/>
      <c r="M21" s="24"/>
      <c r="N21" s="25"/>
      <c r="O21" s="25"/>
      <c r="P21" s="25"/>
      <c r="Q21" s="24"/>
      <c r="R21" s="25"/>
      <c r="S21" s="25"/>
      <c r="T21" s="25"/>
      <c r="U21" s="24"/>
      <c r="V21" s="25"/>
      <c r="W21" s="25"/>
      <c r="X21" s="24"/>
      <c r="Y21" s="25"/>
      <c r="Z21" s="25"/>
      <c r="AA21" s="25"/>
      <c r="AB21" s="41"/>
      <c r="AC21" s="41"/>
      <c r="AD21" s="41"/>
      <c r="AE21" s="24"/>
      <c r="AF21" s="24"/>
      <c r="AG21" s="25"/>
      <c r="AH21" s="25"/>
      <c r="AI21" s="25"/>
      <c r="AJ21" s="24"/>
      <c r="AK21" s="25"/>
      <c r="AL21" s="25"/>
      <c r="AM21" s="41"/>
      <c r="AN21" s="41"/>
      <c r="AO21" s="41"/>
      <c r="AP21" s="41"/>
      <c r="AQ21" s="38">
        <f t="shared" si="3"/>
        <v>0</v>
      </c>
      <c r="AR21" s="3">
        <f>34*2</f>
        <v>68</v>
      </c>
      <c r="AS21" s="39">
        <f t="shared" si="1"/>
        <v>0</v>
      </c>
    </row>
    <row r="22" spans="1:45" s="43" customFormat="1" ht="27" customHeight="1" x14ac:dyDescent="0.25">
      <c r="A22" s="62"/>
      <c r="B22" s="63"/>
      <c r="C22" s="63"/>
      <c r="D22" s="63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2"/>
      <c r="AN22" s="62"/>
      <c r="AO22" s="62"/>
      <c r="AP22" s="62"/>
      <c r="AQ22" s="62"/>
      <c r="AR22" s="62"/>
      <c r="AS22" s="62"/>
    </row>
    <row r="23" spans="1:45" s="43" customFormat="1" ht="114" customHeight="1" x14ac:dyDescent="0.25">
      <c r="A23" s="134" t="s">
        <v>22</v>
      </c>
      <c r="B23" s="134"/>
      <c r="C23" s="134"/>
      <c r="D23" s="134"/>
      <c r="E23" s="113" t="s">
        <v>39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5"/>
      <c r="AQ23" s="101" t="s">
        <v>19</v>
      </c>
      <c r="AR23" s="101" t="s">
        <v>21</v>
      </c>
      <c r="AS23" s="112" t="s">
        <v>20</v>
      </c>
    </row>
    <row r="24" spans="1:45" s="2" customFormat="1" x14ac:dyDescent="0.25">
      <c r="A24" s="122" t="s">
        <v>0</v>
      </c>
      <c r="B24" s="124"/>
      <c r="C24" s="135" t="s">
        <v>58</v>
      </c>
      <c r="D24" s="21" t="s">
        <v>17</v>
      </c>
      <c r="E24" s="111" t="s">
        <v>1</v>
      </c>
      <c r="F24" s="111"/>
      <c r="G24" s="111"/>
      <c r="H24" s="111"/>
      <c r="I24" s="111" t="s">
        <v>2</v>
      </c>
      <c r="J24" s="111"/>
      <c r="K24" s="111"/>
      <c r="L24" s="111"/>
      <c r="M24" s="111" t="s">
        <v>3</v>
      </c>
      <c r="N24" s="111"/>
      <c r="O24" s="111"/>
      <c r="P24" s="111"/>
      <c r="Q24" s="111" t="s">
        <v>4</v>
      </c>
      <c r="R24" s="111"/>
      <c r="S24" s="111"/>
      <c r="T24" s="111"/>
      <c r="U24" s="111" t="s">
        <v>5</v>
      </c>
      <c r="V24" s="111"/>
      <c r="W24" s="111"/>
      <c r="X24" s="111" t="s">
        <v>6</v>
      </c>
      <c r="Y24" s="111"/>
      <c r="Z24" s="111"/>
      <c r="AA24" s="111"/>
      <c r="AB24" s="111" t="s">
        <v>7</v>
      </c>
      <c r="AC24" s="111"/>
      <c r="AD24" s="111"/>
      <c r="AE24" s="111" t="s">
        <v>8</v>
      </c>
      <c r="AF24" s="111"/>
      <c r="AG24" s="111"/>
      <c r="AH24" s="111"/>
      <c r="AI24" s="111"/>
      <c r="AJ24" s="111" t="s">
        <v>9</v>
      </c>
      <c r="AK24" s="111"/>
      <c r="AL24" s="111"/>
      <c r="AM24" s="111" t="s">
        <v>10</v>
      </c>
      <c r="AN24" s="111"/>
      <c r="AO24" s="111"/>
      <c r="AP24" s="111"/>
      <c r="AQ24" s="101"/>
      <c r="AR24" s="101"/>
      <c r="AS24" s="112"/>
    </row>
    <row r="25" spans="1:45" s="2" customFormat="1" ht="16.5" customHeight="1" x14ac:dyDescent="0.25">
      <c r="A25" s="125"/>
      <c r="B25" s="127"/>
      <c r="C25" s="136"/>
      <c r="D25" s="21" t="s">
        <v>18</v>
      </c>
      <c r="E25" s="5">
        <v>1</v>
      </c>
      <c r="F25" s="5">
        <v>2</v>
      </c>
      <c r="G25" s="5">
        <v>3</v>
      </c>
      <c r="H25" s="5">
        <v>4</v>
      </c>
      <c r="I25" s="5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15</v>
      </c>
      <c r="T25" s="5">
        <v>16</v>
      </c>
      <c r="U25" s="5">
        <v>17</v>
      </c>
      <c r="V25" s="5">
        <v>18</v>
      </c>
      <c r="W25" s="5">
        <v>19</v>
      </c>
      <c r="X25" s="5">
        <v>20</v>
      </c>
      <c r="Y25" s="5">
        <v>21</v>
      </c>
      <c r="Z25" s="5">
        <v>22</v>
      </c>
      <c r="AA25" s="5">
        <v>23</v>
      </c>
      <c r="AB25" s="5">
        <v>24</v>
      </c>
      <c r="AC25" s="5">
        <v>25</v>
      </c>
      <c r="AD25" s="5">
        <v>26</v>
      </c>
      <c r="AE25" s="5">
        <v>27</v>
      </c>
      <c r="AF25" s="5">
        <v>28</v>
      </c>
      <c r="AG25" s="5">
        <v>29</v>
      </c>
      <c r="AH25" s="5">
        <v>30</v>
      </c>
      <c r="AI25" s="5">
        <v>31</v>
      </c>
      <c r="AJ25" s="5">
        <v>32</v>
      </c>
      <c r="AK25" s="5">
        <v>33</v>
      </c>
      <c r="AL25" s="5">
        <v>34</v>
      </c>
      <c r="AM25" s="5">
        <v>35</v>
      </c>
      <c r="AN25" s="5">
        <v>36</v>
      </c>
      <c r="AO25" s="5">
        <v>37</v>
      </c>
      <c r="AP25" s="5">
        <v>38</v>
      </c>
      <c r="AQ25" s="101"/>
      <c r="AR25" s="101"/>
      <c r="AS25" s="112"/>
    </row>
    <row r="26" spans="1:45" s="6" customFormat="1" ht="11.25" customHeight="1" x14ac:dyDescent="0.25">
      <c r="A26" s="141" t="s">
        <v>24</v>
      </c>
      <c r="B26" s="85" t="s">
        <v>13</v>
      </c>
      <c r="C26" s="37">
        <v>3</v>
      </c>
      <c r="D26" s="44"/>
      <c r="E26" s="24"/>
      <c r="F26" s="94" t="s">
        <v>98</v>
      </c>
      <c r="G26" s="41"/>
      <c r="H26" s="41"/>
      <c r="I26" s="41"/>
      <c r="J26" s="41"/>
      <c r="K26" s="41"/>
      <c r="L26" s="41"/>
      <c r="M26" s="41"/>
      <c r="N26" s="41"/>
      <c r="O26" s="41"/>
      <c r="P26" s="94" t="s">
        <v>98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98" t="s">
        <v>98</v>
      </c>
      <c r="AM26" s="41"/>
      <c r="AN26" s="41"/>
      <c r="AO26" s="41"/>
      <c r="AP26" s="41"/>
      <c r="AQ26" s="38">
        <f>COUNTA(E26:AP26)</f>
        <v>3</v>
      </c>
      <c r="AR26" s="3">
        <f>34*5</f>
        <v>170</v>
      </c>
      <c r="AS26" s="39">
        <f>AQ26/AR26</f>
        <v>1.7647058823529412E-2</v>
      </c>
    </row>
    <row r="27" spans="1:45" s="6" customFormat="1" ht="15" customHeight="1" x14ac:dyDescent="0.25">
      <c r="A27" s="142"/>
      <c r="B27" s="85" t="s">
        <v>11</v>
      </c>
      <c r="C27" s="37">
        <v>3</v>
      </c>
      <c r="D27" s="44"/>
      <c r="E27" s="24"/>
      <c r="F27" s="94" t="s">
        <v>98</v>
      </c>
      <c r="G27" s="41"/>
      <c r="H27" s="41"/>
      <c r="I27" s="41"/>
      <c r="J27" s="41"/>
      <c r="K27" s="94" t="s">
        <v>98</v>
      </c>
      <c r="L27" s="41"/>
      <c r="M27" s="41"/>
      <c r="N27" s="41"/>
      <c r="O27" s="41"/>
      <c r="P27" s="41"/>
      <c r="Q27" s="24"/>
      <c r="R27" s="88" t="s">
        <v>98</v>
      </c>
      <c r="S27" s="25"/>
      <c r="T27" s="25"/>
      <c r="U27" s="24"/>
      <c r="V27" s="88" t="s">
        <v>98</v>
      </c>
      <c r="W27" s="25"/>
      <c r="X27" s="24"/>
      <c r="Y27" s="25"/>
      <c r="Z27" s="25"/>
      <c r="AA27" s="88" t="s">
        <v>98</v>
      </c>
      <c r="AB27" s="24"/>
      <c r="AC27" s="25"/>
      <c r="AD27" s="25"/>
      <c r="AE27" s="24"/>
      <c r="AF27" s="24"/>
      <c r="AG27" s="25"/>
      <c r="AH27" s="88" t="s">
        <v>98</v>
      </c>
      <c r="AI27" s="25"/>
      <c r="AJ27" s="24"/>
      <c r="AK27" s="88" t="s">
        <v>98</v>
      </c>
      <c r="AL27" s="89"/>
      <c r="AM27" s="41"/>
      <c r="AN27" s="41"/>
      <c r="AO27" s="41"/>
      <c r="AP27" s="41"/>
      <c r="AQ27" s="38">
        <f t="shared" ref="AQ27" si="6">COUNTA(E27:AP27)</f>
        <v>7</v>
      </c>
      <c r="AR27" s="3">
        <f>34*4</f>
        <v>136</v>
      </c>
      <c r="AS27" s="39">
        <f t="shared" ref="AS27:AS34" si="7">AQ27/AR27</f>
        <v>5.1470588235294115E-2</v>
      </c>
    </row>
    <row r="28" spans="1:45" s="6" customFormat="1" ht="23.4" customHeight="1" x14ac:dyDescent="0.25">
      <c r="A28" s="142"/>
      <c r="B28" s="85" t="s">
        <v>15</v>
      </c>
      <c r="C28" s="37">
        <v>3</v>
      </c>
      <c r="D28" s="44"/>
      <c r="E28" s="24"/>
      <c r="F28" s="24"/>
      <c r="G28" s="24"/>
      <c r="H28" s="25"/>
      <c r="I28" s="99" t="s">
        <v>108</v>
      </c>
      <c r="J28" s="24"/>
      <c r="K28" s="24"/>
      <c r="L28" s="24"/>
      <c r="M28" s="24"/>
      <c r="N28" s="24"/>
      <c r="O28" s="98" t="s">
        <v>108</v>
      </c>
      <c r="P28" s="24"/>
      <c r="Q28" s="24"/>
      <c r="R28" s="25"/>
      <c r="S28" s="88" t="s">
        <v>108</v>
      </c>
      <c r="T28" s="25"/>
      <c r="U28" s="24"/>
      <c r="V28" s="25"/>
      <c r="W28" s="25"/>
      <c r="X28" s="24"/>
      <c r="Y28" s="25"/>
      <c r="Z28" s="25"/>
      <c r="AA28" s="25"/>
      <c r="AB28" s="88" t="s">
        <v>108</v>
      </c>
      <c r="AC28" s="25"/>
      <c r="AD28" s="98" t="s">
        <v>108</v>
      </c>
      <c r="AE28" s="24"/>
      <c r="AF28" s="24"/>
      <c r="AG28" s="24"/>
      <c r="AH28" s="94" t="s">
        <v>108</v>
      </c>
      <c r="AI28" s="41"/>
      <c r="AJ28" s="41"/>
      <c r="AK28" s="88" t="s">
        <v>108</v>
      </c>
      <c r="AL28" s="88" t="s">
        <v>108</v>
      </c>
      <c r="AM28" s="41"/>
      <c r="AN28" s="41"/>
      <c r="AO28" s="41"/>
      <c r="AP28" s="41"/>
      <c r="AQ28" s="38">
        <f>COUNTA(E28:AP28)</f>
        <v>8</v>
      </c>
      <c r="AR28" s="3">
        <f t="shared" ref="AR28" si="8">34*4</f>
        <v>136</v>
      </c>
      <c r="AS28" s="39">
        <f t="shared" si="7"/>
        <v>5.8823529411764705E-2</v>
      </c>
    </row>
    <row r="29" spans="1:45" ht="12.75" customHeight="1" x14ac:dyDescent="0.25">
      <c r="A29" s="142"/>
      <c r="B29" s="85" t="s">
        <v>16</v>
      </c>
      <c r="C29" s="37">
        <v>3</v>
      </c>
      <c r="D29" s="44"/>
      <c r="E29" s="24"/>
      <c r="F29" s="25"/>
      <c r="G29" s="25"/>
      <c r="H29" s="88" t="s">
        <v>108</v>
      </c>
      <c r="I29" s="24"/>
      <c r="J29" s="25"/>
      <c r="K29" s="25"/>
      <c r="L29" s="25"/>
      <c r="M29" s="24"/>
      <c r="N29" s="25"/>
      <c r="O29" s="25"/>
      <c r="P29" s="25"/>
      <c r="Q29" s="25"/>
      <c r="R29" s="25"/>
      <c r="S29" s="25"/>
      <c r="T29" s="88" t="s">
        <v>108</v>
      </c>
      <c r="U29" s="24"/>
      <c r="V29" s="25"/>
      <c r="W29" s="25"/>
      <c r="X29" s="24"/>
      <c r="Y29" s="88" t="s">
        <v>108</v>
      </c>
      <c r="Z29" s="25"/>
      <c r="AA29" s="25"/>
      <c r="AB29" s="25"/>
      <c r="AC29" s="25"/>
      <c r="AD29" s="25"/>
      <c r="AE29" s="24"/>
      <c r="AF29" s="24"/>
      <c r="AG29" s="41"/>
      <c r="AH29" s="41"/>
      <c r="AI29" s="41"/>
      <c r="AJ29" s="41"/>
      <c r="AK29" s="88" t="s">
        <v>108</v>
      </c>
      <c r="AL29" s="88" t="s">
        <v>108</v>
      </c>
      <c r="AM29" s="41"/>
      <c r="AN29" s="41"/>
      <c r="AO29" s="41"/>
      <c r="AP29" s="41"/>
      <c r="AQ29" s="38">
        <f t="shared" ref="AQ29:AQ34" si="9">COUNTA(E29:AP29)</f>
        <v>5</v>
      </c>
      <c r="AR29" s="3">
        <f>34*2</f>
        <v>68</v>
      </c>
      <c r="AS29" s="39">
        <f t="shared" si="7"/>
        <v>7.3529411764705885E-2</v>
      </c>
    </row>
    <row r="30" spans="1:45" ht="12.75" customHeight="1" x14ac:dyDescent="0.25">
      <c r="A30" s="142"/>
      <c r="B30" s="86" t="s">
        <v>70</v>
      </c>
      <c r="C30" s="37">
        <v>3</v>
      </c>
      <c r="D30" s="44"/>
      <c r="E30" s="24"/>
      <c r="F30" s="25"/>
      <c r="G30" s="25"/>
      <c r="H30" s="25"/>
      <c r="I30" s="98" t="s">
        <v>98</v>
      </c>
      <c r="J30" s="25"/>
      <c r="K30" s="25"/>
      <c r="L30" s="25"/>
      <c r="M30" s="24"/>
      <c r="N30" s="25"/>
      <c r="O30" s="25"/>
      <c r="P30" s="88" t="s">
        <v>98</v>
      </c>
      <c r="Q30" s="24"/>
      <c r="R30" s="25"/>
      <c r="S30" s="25"/>
      <c r="T30" s="25"/>
      <c r="U30" s="24"/>
      <c r="V30" s="25"/>
      <c r="W30" s="88" t="s">
        <v>98</v>
      </c>
      <c r="X30" s="24"/>
      <c r="Y30" s="25"/>
      <c r="Z30" s="25"/>
      <c r="AA30" s="25"/>
      <c r="AB30" s="24"/>
      <c r="AC30" s="25"/>
      <c r="AD30" s="41"/>
      <c r="AE30" s="24"/>
      <c r="AF30" s="24"/>
      <c r="AG30" s="88" t="s">
        <v>98</v>
      </c>
      <c r="AH30" s="25"/>
      <c r="AI30" s="41"/>
      <c r="AJ30" s="24"/>
      <c r="AK30" s="88" t="s">
        <v>98</v>
      </c>
      <c r="AL30" s="25"/>
      <c r="AM30" s="41"/>
      <c r="AN30" s="41"/>
      <c r="AO30" s="41"/>
      <c r="AP30" s="41"/>
      <c r="AQ30" s="38">
        <f t="shared" si="9"/>
        <v>5</v>
      </c>
      <c r="AR30" s="3">
        <f t="shared" ref="AR30" si="10">34*2</f>
        <v>68</v>
      </c>
      <c r="AS30" s="39">
        <f t="shared" si="7"/>
        <v>7.3529411764705885E-2</v>
      </c>
    </row>
    <row r="31" spans="1:45" ht="12.75" customHeight="1" x14ac:dyDescent="0.25">
      <c r="A31" s="142"/>
      <c r="B31" s="85" t="s">
        <v>50</v>
      </c>
      <c r="C31" s="37">
        <v>3</v>
      </c>
      <c r="D31" s="44"/>
      <c r="E31" s="24"/>
      <c r="F31" s="25"/>
      <c r="G31" s="25"/>
      <c r="H31" s="25"/>
      <c r="I31" s="24"/>
      <c r="J31" s="25"/>
      <c r="K31" s="25"/>
      <c r="L31" s="25"/>
      <c r="M31" s="24"/>
      <c r="N31" s="25"/>
      <c r="O31" s="25"/>
      <c r="P31" s="25"/>
      <c r="Q31" s="24"/>
      <c r="R31" s="25"/>
      <c r="S31" s="25"/>
      <c r="T31" s="25"/>
      <c r="U31" s="24"/>
      <c r="V31" s="25"/>
      <c r="W31" s="25"/>
      <c r="X31" s="24"/>
      <c r="Y31" s="25"/>
      <c r="Z31" s="25"/>
      <c r="AA31" s="41"/>
      <c r="AB31" s="24"/>
      <c r="AC31" s="25"/>
      <c r="AD31" s="25"/>
      <c r="AE31" s="24"/>
      <c r="AF31" s="24"/>
      <c r="AG31" s="25"/>
      <c r="AH31" s="25"/>
      <c r="AI31" s="25"/>
      <c r="AJ31" s="41"/>
      <c r="AK31" s="25"/>
      <c r="AL31" s="25"/>
      <c r="AM31" s="41"/>
      <c r="AN31" s="41"/>
      <c r="AO31" s="41"/>
      <c r="AP31" s="41"/>
      <c r="AQ31" s="38">
        <f t="shared" si="9"/>
        <v>0</v>
      </c>
      <c r="AR31" s="3">
        <f>34*1</f>
        <v>34</v>
      </c>
      <c r="AS31" s="39">
        <f t="shared" si="7"/>
        <v>0</v>
      </c>
    </row>
    <row r="32" spans="1:45" ht="12.75" customHeight="1" x14ac:dyDescent="0.25">
      <c r="A32" s="142"/>
      <c r="B32" s="85" t="s">
        <v>51</v>
      </c>
      <c r="C32" s="37">
        <v>3</v>
      </c>
      <c r="D32" s="40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38">
        <f t="shared" si="9"/>
        <v>0</v>
      </c>
      <c r="AR32" s="3">
        <f t="shared" ref="AR32:AR33" si="11">34*1</f>
        <v>34</v>
      </c>
      <c r="AS32" s="39">
        <f t="shared" si="7"/>
        <v>0</v>
      </c>
    </row>
    <row r="33" spans="1:45" s="2" customFormat="1" ht="15" customHeight="1" x14ac:dyDescent="0.25">
      <c r="A33" s="142"/>
      <c r="B33" s="85" t="s">
        <v>52</v>
      </c>
      <c r="C33" s="37">
        <v>3</v>
      </c>
      <c r="D33" s="44"/>
      <c r="E33" s="24"/>
      <c r="F33" s="24"/>
      <c r="G33" s="24"/>
      <c r="H33" s="25"/>
      <c r="I33" s="4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98" t="s">
        <v>98</v>
      </c>
      <c r="AM33" s="41"/>
      <c r="AN33" s="41"/>
      <c r="AO33" s="41"/>
      <c r="AP33" s="41"/>
      <c r="AQ33" s="38">
        <f t="shared" si="9"/>
        <v>1</v>
      </c>
      <c r="AR33" s="3">
        <f t="shared" si="11"/>
        <v>34</v>
      </c>
      <c r="AS33" s="39">
        <f t="shared" si="7"/>
        <v>2.9411764705882353E-2</v>
      </c>
    </row>
    <row r="34" spans="1:45" s="6" customFormat="1" ht="25.8" customHeight="1" x14ac:dyDescent="0.25">
      <c r="A34" s="142"/>
      <c r="B34" s="84" t="s">
        <v>68</v>
      </c>
      <c r="C34" s="37">
        <v>3</v>
      </c>
      <c r="D34" s="44"/>
      <c r="E34" s="24"/>
      <c r="F34" s="25"/>
      <c r="G34" s="25"/>
      <c r="H34" s="43"/>
      <c r="I34" s="25"/>
      <c r="J34" s="25"/>
      <c r="K34" s="25"/>
      <c r="L34" s="25"/>
      <c r="M34" s="24"/>
      <c r="N34" s="25"/>
      <c r="O34" s="25"/>
      <c r="P34" s="25"/>
      <c r="Q34" s="24"/>
      <c r="R34" s="25"/>
      <c r="S34" s="25"/>
      <c r="T34" s="25"/>
      <c r="U34" s="24"/>
      <c r="V34" s="25"/>
      <c r="W34" s="25"/>
      <c r="X34" s="24"/>
      <c r="Y34" s="25"/>
      <c r="Z34" s="25"/>
      <c r="AA34" s="25"/>
      <c r="AB34" s="41"/>
      <c r="AC34" s="41"/>
      <c r="AD34" s="41"/>
      <c r="AE34" s="24"/>
      <c r="AF34" s="24"/>
      <c r="AG34" s="25"/>
      <c r="AH34" s="25"/>
      <c r="AI34" s="25"/>
      <c r="AJ34" s="24"/>
      <c r="AK34" s="25"/>
      <c r="AL34" s="25"/>
      <c r="AM34" s="41"/>
      <c r="AN34" s="41"/>
      <c r="AO34" s="41"/>
      <c r="AP34" s="41"/>
      <c r="AQ34" s="38">
        <f t="shared" si="9"/>
        <v>0</v>
      </c>
      <c r="AR34" s="3">
        <f>34*2</f>
        <v>68</v>
      </c>
      <c r="AS34" s="39">
        <f t="shared" si="7"/>
        <v>0</v>
      </c>
    </row>
    <row r="35" spans="1:45" s="6" customFormat="1" ht="20.25" customHeight="1" x14ac:dyDescent="0.25">
      <c r="A35" s="62"/>
      <c r="B35" s="63"/>
      <c r="C35" s="63"/>
      <c r="D35" s="63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2"/>
      <c r="AN35" s="62"/>
      <c r="AO35" s="62"/>
      <c r="AP35" s="62"/>
      <c r="AQ35" s="62"/>
      <c r="AR35" s="62"/>
      <c r="AS35" s="62"/>
    </row>
    <row r="36" spans="1:45" s="45" customFormat="1" ht="123" customHeight="1" x14ac:dyDescent="0.2">
      <c r="A36" s="134" t="s">
        <v>23</v>
      </c>
      <c r="B36" s="134"/>
      <c r="C36" s="134"/>
      <c r="D36" s="134"/>
      <c r="E36" s="113" t="s">
        <v>39</v>
      </c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5"/>
      <c r="AQ36" s="101" t="s">
        <v>19</v>
      </c>
      <c r="AR36" s="101" t="s">
        <v>21</v>
      </c>
      <c r="AS36" s="112" t="s">
        <v>20</v>
      </c>
    </row>
    <row r="37" spans="1:45" s="45" customFormat="1" x14ac:dyDescent="0.2">
      <c r="A37" s="122" t="s">
        <v>0</v>
      </c>
      <c r="B37" s="124"/>
      <c r="C37" s="135" t="s">
        <v>58</v>
      </c>
      <c r="D37" s="21" t="s">
        <v>17</v>
      </c>
      <c r="E37" s="111" t="s">
        <v>1</v>
      </c>
      <c r="F37" s="111"/>
      <c r="G37" s="111"/>
      <c r="H37" s="111"/>
      <c r="I37" s="111" t="s">
        <v>2</v>
      </c>
      <c r="J37" s="111"/>
      <c r="K37" s="111"/>
      <c r="L37" s="111"/>
      <c r="M37" s="111" t="s">
        <v>3</v>
      </c>
      <c r="N37" s="111"/>
      <c r="O37" s="111"/>
      <c r="P37" s="111"/>
      <c r="Q37" s="111" t="s">
        <v>4</v>
      </c>
      <c r="R37" s="111"/>
      <c r="S37" s="111"/>
      <c r="T37" s="111"/>
      <c r="U37" s="111" t="s">
        <v>5</v>
      </c>
      <c r="V37" s="111"/>
      <c r="W37" s="111"/>
      <c r="X37" s="111" t="s">
        <v>6</v>
      </c>
      <c r="Y37" s="111"/>
      <c r="Z37" s="111"/>
      <c r="AA37" s="111"/>
      <c r="AB37" s="111" t="s">
        <v>7</v>
      </c>
      <c r="AC37" s="111"/>
      <c r="AD37" s="111"/>
      <c r="AE37" s="111" t="s">
        <v>8</v>
      </c>
      <c r="AF37" s="111"/>
      <c r="AG37" s="111"/>
      <c r="AH37" s="111"/>
      <c r="AI37" s="111"/>
      <c r="AJ37" s="111" t="s">
        <v>9</v>
      </c>
      <c r="AK37" s="111"/>
      <c r="AL37" s="111"/>
      <c r="AM37" s="111" t="s">
        <v>10</v>
      </c>
      <c r="AN37" s="111"/>
      <c r="AO37" s="111"/>
      <c r="AP37" s="111"/>
      <c r="AQ37" s="101"/>
      <c r="AR37" s="101"/>
      <c r="AS37" s="112"/>
    </row>
    <row r="38" spans="1:45" s="45" customFormat="1" x14ac:dyDescent="0.2">
      <c r="A38" s="125"/>
      <c r="B38" s="127"/>
      <c r="C38" s="136"/>
      <c r="D38" s="21" t="s">
        <v>18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5">
        <v>21</v>
      </c>
      <c r="Z38" s="5">
        <v>22</v>
      </c>
      <c r="AA38" s="5">
        <v>23</v>
      </c>
      <c r="AB38" s="5">
        <v>24</v>
      </c>
      <c r="AC38" s="5">
        <v>25</v>
      </c>
      <c r="AD38" s="5">
        <v>26</v>
      </c>
      <c r="AE38" s="5">
        <v>27</v>
      </c>
      <c r="AF38" s="5">
        <v>28</v>
      </c>
      <c r="AG38" s="5">
        <v>29</v>
      </c>
      <c r="AH38" s="5">
        <v>30</v>
      </c>
      <c r="AI38" s="5">
        <v>31</v>
      </c>
      <c r="AJ38" s="5">
        <v>32</v>
      </c>
      <c r="AK38" s="5">
        <v>33</v>
      </c>
      <c r="AL38" s="5">
        <v>34</v>
      </c>
      <c r="AM38" s="5">
        <v>35</v>
      </c>
      <c r="AN38" s="5">
        <v>36</v>
      </c>
      <c r="AO38" s="5">
        <v>37</v>
      </c>
      <c r="AP38" s="5">
        <v>38</v>
      </c>
      <c r="AQ38" s="101"/>
      <c r="AR38" s="101"/>
      <c r="AS38" s="112"/>
    </row>
    <row r="39" spans="1:45" ht="12.75" customHeight="1" x14ac:dyDescent="0.25">
      <c r="A39" s="131" t="s">
        <v>24</v>
      </c>
      <c r="B39" s="85" t="s">
        <v>13</v>
      </c>
      <c r="C39" s="37">
        <v>4</v>
      </c>
      <c r="D39" s="23"/>
      <c r="E39" s="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88" t="s">
        <v>98</v>
      </c>
      <c r="Z39" s="25"/>
      <c r="AA39" s="25"/>
      <c r="AB39" s="25"/>
      <c r="AC39" s="88" t="s">
        <v>108</v>
      </c>
      <c r="AD39" s="25"/>
      <c r="AE39" s="25"/>
      <c r="AF39" s="25"/>
      <c r="AG39" s="25"/>
      <c r="AH39" s="25"/>
      <c r="AI39" s="25"/>
      <c r="AJ39" s="91" t="s">
        <v>100</v>
      </c>
      <c r="AK39" s="25"/>
      <c r="AL39" s="88" t="s">
        <v>98</v>
      </c>
      <c r="AM39" s="42"/>
      <c r="AN39" s="7"/>
      <c r="AO39" s="7"/>
      <c r="AP39" s="7"/>
      <c r="AQ39" s="7">
        <v>4</v>
      </c>
      <c r="AR39" s="47">
        <f>34*5</f>
        <v>170</v>
      </c>
      <c r="AS39" s="8">
        <f t="shared" ref="AS39:AS48" si="12">AQ39/AR39</f>
        <v>2.3529411764705882E-2</v>
      </c>
    </row>
    <row r="40" spans="1:45" ht="12.75" customHeight="1" x14ac:dyDescent="0.25">
      <c r="A40" s="131"/>
      <c r="B40" s="85" t="s">
        <v>11</v>
      </c>
      <c r="C40" s="22">
        <v>4</v>
      </c>
      <c r="D40" s="23"/>
      <c r="E40" s="4"/>
      <c r="F40" s="88" t="s">
        <v>99</v>
      </c>
      <c r="G40" s="25"/>
      <c r="H40" s="25"/>
      <c r="I40" s="25"/>
      <c r="J40" s="88" t="s">
        <v>98</v>
      </c>
      <c r="K40" s="25"/>
      <c r="L40" s="25"/>
      <c r="M40" s="25"/>
      <c r="N40" s="25"/>
      <c r="O40" s="25"/>
      <c r="P40" s="88" t="s">
        <v>98</v>
      </c>
      <c r="Q40" s="25"/>
      <c r="R40" s="25"/>
      <c r="S40" s="25"/>
      <c r="T40" s="88" t="s">
        <v>98</v>
      </c>
      <c r="U40" s="25"/>
      <c r="V40" s="25"/>
      <c r="W40" s="25"/>
      <c r="X40" s="25"/>
      <c r="Y40" s="25"/>
      <c r="Z40" s="88" t="s">
        <v>98</v>
      </c>
      <c r="AA40" s="25"/>
      <c r="AB40" s="25"/>
      <c r="AC40" s="25"/>
      <c r="AD40" s="25"/>
      <c r="AE40" s="88" t="s">
        <v>98</v>
      </c>
      <c r="AF40" s="25"/>
      <c r="AG40" s="25"/>
      <c r="AH40" s="25"/>
      <c r="AI40" s="25"/>
      <c r="AJ40" s="25"/>
      <c r="AK40" s="91" t="s">
        <v>100</v>
      </c>
      <c r="AL40" s="25"/>
      <c r="AM40" s="42"/>
      <c r="AN40" s="7"/>
      <c r="AO40" s="7"/>
      <c r="AP40" s="7"/>
      <c r="AQ40" s="7">
        <v>7</v>
      </c>
      <c r="AR40" s="47">
        <f>34*4</f>
        <v>136</v>
      </c>
      <c r="AS40" s="8">
        <f t="shared" si="12"/>
        <v>5.1470588235294115E-2</v>
      </c>
    </row>
    <row r="41" spans="1:45" ht="25.2" customHeight="1" x14ac:dyDescent="0.25">
      <c r="A41" s="131"/>
      <c r="B41" s="85" t="s">
        <v>15</v>
      </c>
      <c r="C41" s="22">
        <v>4</v>
      </c>
      <c r="D41" s="23"/>
      <c r="E41" s="4"/>
      <c r="F41" s="25"/>
      <c r="G41" s="87" t="s">
        <v>108</v>
      </c>
      <c r="H41" s="25"/>
      <c r="I41" s="25"/>
      <c r="J41" s="25"/>
      <c r="K41" s="88" t="s">
        <v>108</v>
      </c>
      <c r="L41" s="25"/>
      <c r="M41" s="25"/>
      <c r="N41" s="25"/>
      <c r="O41" s="88" t="s">
        <v>108</v>
      </c>
      <c r="P41" s="25"/>
      <c r="Q41" s="25"/>
      <c r="R41" s="25"/>
      <c r="S41" s="88" t="s">
        <v>108</v>
      </c>
      <c r="T41" s="25"/>
      <c r="U41" s="25"/>
      <c r="V41" s="88" t="s">
        <v>108</v>
      </c>
      <c r="W41" s="25"/>
      <c r="X41" s="25"/>
      <c r="Y41" s="88" t="s">
        <v>108</v>
      </c>
      <c r="Z41" s="25"/>
      <c r="AA41" s="25"/>
      <c r="AB41" s="25"/>
      <c r="AC41" s="25"/>
      <c r="AD41" s="100" t="s">
        <v>108</v>
      </c>
      <c r="AE41" s="25"/>
      <c r="AF41" s="25"/>
      <c r="AG41" s="91" t="s">
        <v>100</v>
      </c>
      <c r="AH41" s="25"/>
      <c r="AI41" s="25"/>
      <c r="AJ41" s="25"/>
      <c r="AK41" s="25"/>
      <c r="AL41" s="25"/>
      <c r="AM41" s="42"/>
      <c r="AN41" s="7"/>
      <c r="AO41" s="7"/>
      <c r="AP41" s="7"/>
      <c r="AQ41" s="7">
        <v>8</v>
      </c>
      <c r="AR41" s="47">
        <f>34*4</f>
        <v>136</v>
      </c>
      <c r="AS41" s="8">
        <f t="shared" si="12"/>
        <v>5.8823529411764705E-2</v>
      </c>
    </row>
    <row r="42" spans="1:45" ht="12.75" customHeight="1" x14ac:dyDescent="0.25">
      <c r="A42" s="131"/>
      <c r="B42" s="84" t="s">
        <v>16</v>
      </c>
      <c r="C42" s="37">
        <v>4</v>
      </c>
      <c r="D42" s="23"/>
      <c r="E42" s="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88" t="s">
        <v>108</v>
      </c>
      <c r="W42" s="25"/>
      <c r="X42" s="25"/>
      <c r="Y42" s="25"/>
      <c r="Z42" s="25"/>
      <c r="AA42" s="25"/>
      <c r="AB42" s="25"/>
      <c r="AC42" s="25"/>
      <c r="AD42" s="25"/>
      <c r="AE42" s="88" t="s">
        <v>108</v>
      </c>
      <c r="AF42" s="25"/>
      <c r="AG42" s="25"/>
      <c r="AH42" s="25"/>
      <c r="AI42" s="90" t="s">
        <v>100</v>
      </c>
      <c r="AJ42" s="42"/>
      <c r="AK42" s="25"/>
      <c r="AL42" s="88" t="s">
        <v>98</v>
      </c>
      <c r="AM42" s="42"/>
      <c r="AN42" s="7"/>
      <c r="AO42" s="7"/>
      <c r="AP42" s="7"/>
      <c r="AQ42" s="7">
        <v>4</v>
      </c>
      <c r="AR42" s="47">
        <f>34*2</f>
        <v>68</v>
      </c>
      <c r="AS42" s="8">
        <f t="shared" si="12"/>
        <v>5.8823529411764705E-2</v>
      </c>
    </row>
    <row r="43" spans="1:45" ht="13.2" customHeight="1" x14ac:dyDescent="0.25">
      <c r="A43" s="131"/>
      <c r="B43" s="84" t="s">
        <v>70</v>
      </c>
      <c r="C43" s="37">
        <v>4</v>
      </c>
      <c r="D43" s="20"/>
      <c r="E43" s="4"/>
      <c r="F43" s="25"/>
      <c r="G43" s="25"/>
      <c r="H43" s="25"/>
      <c r="I43" s="88" t="s">
        <v>98</v>
      </c>
      <c r="J43" s="25"/>
      <c r="K43" s="25"/>
      <c r="L43" s="25"/>
      <c r="M43" s="25"/>
      <c r="N43" s="25"/>
      <c r="O43" s="25"/>
      <c r="P43" s="25"/>
      <c r="Q43" s="25"/>
      <c r="R43" s="25"/>
      <c r="S43" s="88" t="s">
        <v>98</v>
      </c>
      <c r="T43" s="25"/>
      <c r="U43" s="25"/>
      <c r="V43" s="25"/>
      <c r="W43" s="25"/>
      <c r="X43" s="25"/>
      <c r="Y43" s="25"/>
      <c r="Z43" s="88" t="s">
        <v>98</v>
      </c>
      <c r="AA43" s="25"/>
      <c r="AB43" s="25"/>
      <c r="AC43" s="25"/>
      <c r="AD43" s="25"/>
      <c r="AE43" s="25"/>
      <c r="AF43" s="88" t="s">
        <v>98</v>
      </c>
      <c r="AG43" s="25"/>
      <c r="AH43" s="25"/>
      <c r="AI43" s="42"/>
      <c r="AJ43" s="42"/>
      <c r="AK43" s="88" t="s">
        <v>98</v>
      </c>
      <c r="AL43" s="25"/>
      <c r="AM43" s="42"/>
      <c r="AN43" s="7"/>
      <c r="AO43" s="7"/>
      <c r="AP43" s="7"/>
      <c r="AQ43" s="7">
        <v>5</v>
      </c>
      <c r="AR43" s="47">
        <f>34*2</f>
        <v>68</v>
      </c>
      <c r="AS43" s="8">
        <f t="shared" si="12"/>
        <v>7.3529411764705885E-2</v>
      </c>
    </row>
    <row r="44" spans="1:45" ht="48.6" customHeight="1" x14ac:dyDescent="0.25">
      <c r="A44" s="131"/>
      <c r="B44" s="84" t="s">
        <v>71</v>
      </c>
      <c r="C44" s="37">
        <v>4</v>
      </c>
      <c r="D44" s="23"/>
      <c r="E44" s="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41"/>
      <c r="AK44" s="25"/>
      <c r="AL44" s="25"/>
      <c r="AM44" s="42"/>
      <c r="AN44" s="7"/>
      <c r="AO44" s="7"/>
      <c r="AP44" s="7"/>
      <c r="AQ44" s="7">
        <f t="shared" ref="AQ44:AQ48" si="13">SUM(E44:AP44)</f>
        <v>0</v>
      </c>
      <c r="AR44" s="3">
        <f>34*1</f>
        <v>34</v>
      </c>
      <c r="AS44" s="8">
        <f t="shared" si="12"/>
        <v>0</v>
      </c>
    </row>
    <row r="45" spans="1:45" ht="12.75" customHeight="1" x14ac:dyDescent="0.25">
      <c r="A45" s="131"/>
      <c r="B45" s="84" t="s">
        <v>50</v>
      </c>
      <c r="C45" s="37">
        <v>4</v>
      </c>
      <c r="D45" s="20"/>
      <c r="E45" s="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41"/>
      <c r="AJ45" s="25"/>
      <c r="AK45" s="25"/>
      <c r="AL45" s="25"/>
      <c r="AM45" s="42"/>
      <c r="AN45" s="7"/>
      <c r="AO45" s="7"/>
      <c r="AP45" s="7"/>
      <c r="AQ45" s="7">
        <f t="shared" si="13"/>
        <v>0</v>
      </c>
      <c r="AR45" s="3">
        <f t="shared" ref="AR45:AR47" si="14">34*1</f>
        <v>34</v>
      </c>
      <c r="AS45" s="8">
        <f t="shared" si="12"/>
        <v>0</v>
      </c>
    </row>
    <row r="46" spans="1:45" ht="12.75" customHeight="1" x14ac:dyDescent="0.25">
      <c r="A46" s="131"/>
      <c r="B46" s="85" t="s">
        <v>51</v>
      </c>
      <c r="C46" s="37">
        <v>4</v>
      </c>
      <c r="D46" s="20"/>
      <c r="E46" s="4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41"/>
      <c r="AJ46" s="25"/>
      <c r="AK46" s="25"/>
      <c r="AL46" s="25"/>
      <c r="AM46" s="42"/>
      <c r="AN46" s="7"/>
      <c r="AO46" s="7"/>
      <c r="AP46" s="7"/>
      <c r="AQ46" s="7">
        <f t="shared" si="13"/>
        <v>0</v>
      </c>
      <c r="AR46" s="3">
        <f t="shared" si="14"/>
        <v>34</v>
      </c>
      <c r="AS46" s="8">
        <f t="shared" si="12"/>
        <v>0</v>
      </c>
    </row>
    <row r="47" spans="1:45" ht="12.75" customHeight="1" x14ac:dyDescent="0.25">
      <c r="A47" s="131"/>
      <c r="B47" s="85" t="s">
        <v>52</v>
      </c>
      <c r="C47" s="37">
        <v>4</v>
      </c>
      <c r="D47" s="20"/>
      <c r="E47" s="4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1"/>
      <c r="AJ47" s="25"/>
      <c r="AK47" s="25"/>
      <c r="AL47" s="25"/>
      <c r="AM47" s="42"/>
      <c r="AN47" s="7"/>
      <c r="AO47" s="7"/>
      <c r="AP47" s="7"/>
      <c r="AQ47" s="7">
        <f t="shared" si="13"/>
        <v>0</v>
      </c>
      <c r="AR47" s="3">
        <f t="shared" si="14"/>
        <v>34</v>
      </c>
      <c r="AS47" s="8">
        <f t="shared" si="12"/>
        <v>0</v>
      </c>
    </row>
    <row r="48" spans="1:45" ht="27.6" customHeight="1" x14ac:dyDescent="0.25">
      <c r="A48" s="131"/>
      <c r="B48" s="84" t="s">
        <v>68</v>
      </c>
      <c r="C48" s="37">
        <v>4</v>
      </c>
      <c r="D48" s="23"/>
      <c r="E48" s="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41"/>
      <c r="AI48" s="41"/>
      <c r="AJ48" s="42"/>
      <c r="AK48" s="25"/>
      <c r="AL48" s="25"/>
      <c r="AM48" s="42"/>
      <c r="AN48" s="7"/>
      <c r="AO48" s="7"/>
      <c r="AP48" s="7"/>
      <c r="AQ48" s="7">
        <f t="shared" si="13"/>
        <v>0</v>
      </c>
      <c r="AR48" s="47">
        <f t="shared" ref="AR48" si="15">34*2</f>
        <v>68</v>
      </c>
      <c r="AS48" s="8">
        <f t="shared" si="12"/>
        <v>0</v>
      </c>
    </row>
    <row r="49" spans="1:45" ht="27" customHeight="1" x14ac:dyDescent="0.25">
      <c r="A49" s="62"/>
      <c r="B49" s="63"/>
      <c r="C49" s="63"/>
      <c r="D49" s="63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2"/>
      <c r="AN49" s="62"/>
      <c r="AO49" s="62"/>
      <c r="AP49" s="62"/>
      <c r="AQ49" s="62"/>
      <c r="AR49" s="62"/>
      <c r="AS49" s="62"/>
    </row>
    <row r="50" spans="1:45" s="43" customFormat="1" ht="90.75" customHeight="1" x14ac:dyDescent="0.25">
      <c r="A50" s="134" t="s">
        <v>25</v>
      </c>
      <c r="B50" s="134"/>
      <c r="C50" s="134"/>
      <c r="D50" s="134"/>
      <c r="E50" s="110" t="s">
        <v>39</v>
      </c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01" t="s">
        <v>19</v>
      </c>
      <c r="AR50" s="101" t="s">
        <v>21</v>
      </c>
      <c r="AS50" s="112" t="s">
        <v>20</v>
      </c>
    </row>
    <row r="51" spans="1:45" s="43" customFormat="1" ht="21" customHeight="1" x14ac:dyDescent="0.25">
      <c r="A51" s="111" t="s">
        <v>0</v>
      </c>
      <c r="B51" s="111"/>
      <c r="C51" s="111"/>
      <c r="D51" s="21" t="s">
        <v>17</v>
      </c>
      <c r="E51" s="111" t="s">
        <v>1</v>
      </c>
      <c r="F51" s="111"/>
      <c r="G51" s="111"/>
      <c r="H51" s="111"/>
      <c r="I51" s="111" t="s">
        <v>2</v>
      </c>
      <c r="J51" s="111"/>
      <c r="K51" s="111"/>
      <c r="L51" s="111"/>
      <c r="M51" s="111" t="s">
        <v>3</v>
      </c>
      <c r="N51" s="111"/>
      <c r="O51" s="111"/>
      <c r="P51" s="111"/>
      <c r="Q51" s="111" t="s">
        <v>4</v>
      </c>
      <c r="R51" s="111"/>
      <c r="S51" s="111"/>
      <c r="T51" s="111"/>
      <c r="U51" s="111" t="s">
        <v>5</v>
      </c>
      <c r="V51" s="111"/>
      <c r="W51" s="111"/>
      <c r="X51" s="111" t="s">
        <v>6</v>
      </c>
      <c r="Y51" s="111"/>
      <c r="Z51" s="111"/>
      <c r="AA51" s="111"/>
      <c r="AB51" s="111" t="s">
        <v>7</v>
      </c>
      <c r="AC51" s="111"/>
      <c r="AD51" s="111"/>
      <c r="AE51" s="111" t="s">
        <v>8</v>
      </c>
      <c r="AF51" s="111"/>
      <c r="AG51" s="111"/>
      <c r="AH51" s="111"/>
      <c r="AI51" s="111"/>
      <c r="AJ51" s="111" t="s">
        <v>9</v>
      </c>
      <c r="AK51" s="111"/>
      <c r="AL51" s="111"/>
      <c r="AM51" s="111" t="s">
        <v>10</v>
      </c>
      <c r="AN51" s="111"/>
      <c r="AO51" s="111"/>
      <c r="AP51" s="111"/>
      <c r="AQ51" s="101"/>
      <c r="AR51" s="101"/>
      <c r="AS51" s="112"/>
    </row>
    <row r="52" spans="1:45" s="43" customFormat="1" ht="15" customHeight="1" x14ac:dyDescent="0.25">
      <c r="A52" s="111"/>
      <c r="B52" s="111"/>
      <c r="C52" s="111"/>
      <c r="D52" s="21" t="s">
        <v>18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5">
        <v>17</v>
      </c>
      <c r="V52" s="5">
        <v>18</v>
      </c>
      <c r="W52" s="5">
        <v>19</v>
      </c>
      <c r="X52" s="5">
        <v>20</v>
      </c>
      <c r="Y52" s="5">
        <v>21</v>
      </c>
      <c r="Z52" s="5">
        <v>22</v>
      </c>
      <c r="AA52" s="5">
        <v>23</v>
      </c>
      <c r="AB52" s="5">
        <v>24</v>
      </c>
      <c r="AC52" s="5">
        <v>25</v>
      </c>
      <c r="AD52" s="5">
        <v>26</v>
      </c>
      <c r="AE52" s="5">
        <v>27</v>
      </c>
      <c r="AF52" s="5">
        <v>28</v>
      </c>
      <c r="AG52" s="5">
        <v>29</v>
      </c>
      <c r="AH52" s="5">
        <v>30</v>
      </c>
      <c r="AI52" s="5">
        <v>31</v>
      </c>
      <c r="AJ52" s="5">
        <v>32</v>
      </c>
      <c r="AK52" s="5">
        <v>33</v>
      </c>
      <c r="AL52" s="5">
        <v>34</v>
      </c>
      <c r="AM52" s="5">
        <v>35</v>
      </c>
      <c r="AN52" s="5">
        <v>36</v>
      </c>
      <c r="AO52" s="5">
        <v>37</v>
      </c>
      <c r="AP52" s="5">
        <v>38</v>
      </c>
      <c r="AQ52" s="101"/>
      <c r="AR52" s="101"/>
      <c r="AS52" s="112"/>
    </row>
    <row r="53" spans="1:45" s="43" customFormat="1" ht="14.25" customHeight="1" x14ac:dyDescent="0.25">
      <c r="A53" s="131" t="s">
        <v>24</v>
      </c>
      <c r="B53" s="85" t="s">
        <v>13</v>
      </c>
      <c r="C53" s="22">
        <v>5</v>
      </c>
      <c r="D53" s="23"/>
      <c r="E53" s="4"/>
      <c r="F53" s="88" t="s">
        <v>99</v>
      </c>
      <c r="G53" s="25"/>
      <c r="H53" s="25"/>
      <c r="I53" s="4"/>
      <c r="J53" s="4"/>
      <c r="K53" s="4"/>
      <c r="L53" s="4"/>
      <c r="M53" s="4"/>
      <c r="N53" s="4"/>
      <c r="O53" s="4"/>
      <c r="P53" s="88" t="s">
        <v>98</v>
      </c>
      <c r="Q53" s="88" t="s">
        <v>98</v>
      </c>
      <c r="R53" s="88" t="s">
        <v>98</v>
      </c>
      <c r="S53" s="4"/>
      <c r="T53" s="4"/>
      <c r="U53" s="88" t="s">
        <v>98</v>
      </c>
      <c r="V53" s="4"/>
      <c r="W53" s="4"/>
      <c r="X53" s="4"/>
      <c r="Y53" s="88" t="s">
        <v>98</v>
      </c>
      <c r="Z53" s="4"/>
      <c r="AA53" s="88" t="s">
        <v>98</v>
      </c>
      <c r="AB53" s="4"/>
      <c r="AC53" s="4"/>
      <c r="AD53" s="88" t="s">
        <v>98</v>
      </c>
      <c r="AE53" s="88" t="s">
        <v>98</v>
      </c>
      <c r="AF53" s="88" t="s">
        <v>98</v>
      </c>
      <c r="AG53" s="4"/>
      <c r="AH53" s="4"/>
      <c r="AI53" s="91" t="s">
        <v>100</v>
      </c>
      <c r="AJ53" s="4"/>
      <c r="AK53" s="4"/>
      <c r="AL53" s="88" t="s">
        <v>98</v>
      </c>
      <c r="AM53" s="7"/>
      <c r="AN53" s="7"/>
      <c r="AO53" s="7"/>
      <c r="AP53" s="7"/>
      <c r="AQ53" s="7">
        <v>12</v>
      </c>
      <c r="AR53" s="3">
        <f>34*5</f>
        <v>170</v>
      </c>
      <c r="AS53" s="8">
        <f t="shared" ref="AS53:AS63" si="16">AQ53/AR53</f>
        <v>7.0588235294117646E-2</v>
      </c>
    </row>
    <row r="54" spans="1:45" s="43" customFormat="1" ht="18" customHeight="1" x14ac:dyDescent="0.25">
      <c r="A54" s="131"/>
      <c r="B54" s="85" t="s">
        <v>26</v>
      </c>
      <c r="C54" s="22">
        <v>5</v>
      </c>
      <c r="D54" s="23"/>
      <c r="E54" s="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88" t="s">
        <v>98</v>
      </c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88" t="s">
        <v>98</v>
      </c>
      <c r="AF54" s="25"/>
      <c r="AG54" s="25"/>
      <c r="AH54" s="25"/>
      <c r="AI54" s="25"/>
      <c r="AJ54" s="88" t="s">
        <v>98</v>
      </c>
      <c r="AK54" s="25"/>
      <c r="AL54" s="25"/>
      <c r="AM54" s="7"/>
      <c r="AN54" s="7"/>
      <c r="AO54" s="7"/>
      <c r="AP54" s="7"/>
      <c r="AQ54" s="7">
        <v>3</v>
      </c>
      <c r="AR54" s="3">
        <f>34*3</f>
        <v>102</v>
      </c>
      <c r="AS54" s="8">
        <f t="shared" si="16"/>
        <v>2.9411764705882353E-2</v>
      </c>
    </row>
    <row r="55" spans="1:45" s="43" customFormat="1" ht="21" customHeight="1" x14ac:dyDescent="0.25">
      <c r="A55" s="131"/>
      <c r="B55" s="85" t="s">
        <v>12</v>
      </c>
      <c r="C55" s="22">
        <v>5</v>
      </c>
      <c r="D55" s="18"/>
      <c r="E55" s="4"/>
      <c r="F55" s="4"/>
      <c r="G55" s="4"/>
      <c r="H55" s="25"/>
      <c r="I55" s="25"/>
      <c r="J55" s="25"/>
      <c r="K55" s="88" t="s">
        <v>98</v>
      </c>
      <c r="L55" s="25"/>
      <c r="M55" s="25"/>
      <c r="N55" s="25"/>
      <c r="O55" s="88" t="s">
        <v>98</v>
      </c>
      <c r="P55" s="25"/>
      <c r="Q55" s="25"/>
      <c r="R55" s="88" t="s">
        <v>98</v>
      </c>
      <c r="S55" s="25"/>
      <c r="T55" s="88" t="s">
        <v>98</v>
      </c>
      <c r="U55" s="25"/>
      <c r="V55" s="25"/>
      <c r="W55" s="88" t="s">
        <v>98</v>
      </c>
      <c r="X55" s="25"/>
      <c r="Y55" s="25"/>
      <c r="Z55" s="88" t="s">
        <v>98</v>
      </c>
      <c r="AA55" s="25"/>
      <c r="AB55" s="25"/>
      <c r="AC55" s="25"/>
      <c r="AD55" s="88" t="s">
        <v>98</v>
      </c>
      <c r="AE55" s="25"/>
      <c r="AF55" s="25"/>
      <c r="AG55" s="88" t="s">
        <v>98</v>
      </c>
      <c r="AH55" s="25"/>
      <c r="AI55" s="25"/>
      <c r="AJ55" s="25"/>
      <c r="AK55" s="25"/>
      <c r="AL55" s="88" t="s">
        <v>98</v>
      </c>
      <c r="AM55" s="7"/>
      <c r="AN55" s="7"/>
      <c r="AO55" s="7"/>
      <c r="AP55" s="7"/>
      <c r="AQ55" s="7">
        <v>9</v>
      </c>
      <c r="AR55" s="3">
        <f t="shared" ref="AR55" si="17">34*3</f>
        <v>102</v>
      </c>
      <c r="AS55" s="8">
        <f t="shared" si="16"/>
        <v>8.8235294117647065E-2</v>
      </c>
    </row>
    <row r="56" spans="1:45" s="43" customFormat="1" ht="21" customHeight="1" x14ac:dyDescent="0.25">
      <c r="A56" s="131"/>
      <c r="B56" s="85" t="s">
        <v>11</v>
      </c>
      <c r="C56" s="22">
        <v>5</v>
      </c>
      <c r="D56" s="23"/>
      <c r="E56" s="4"/>
      <c r="F56" s="88" t="s">
        <v>99</v>
      </c>
      <c r="G56" s="4"/>
      <c r="H56" s="25"/>
      <c r="I56" s="25"/>
      <c r="J56" s="25"/>
      <c r="K56" s="25"/>
      <c r="L56" s="25"/>
      <c r="M56" s="87" t="s">
        <v>98</v>
      </c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88" t="s">
        <v>98</v>
      </c>
      <c r="Y56" s="89"/>
      <c r="Z56" s="25"/>
      <c r="AA56" s="25"/>
      <c r="AB56" s="25"/>
      <c r="AC56" s="25"/>
      <c r="AD56" s="25"/>
      <c r="AE56" s="25"/>
      <c r="AF56" s="25"/>
      <c r="AG56" s="88" t="s">
        <v>98</v>
      </c>
      <c r="AH56" s="25"/>
      <c r="AI56" s="90" t="s">
        <v>100</v>
      </c>
      <c r="AJ56" s="42"/>
      <c r="AK56" s="88" t="s">
        <v>98</v>
      </c>
      <c r="AL56" s="25"/>
      <c r="AM56" s="7"/>
      <c r="AN56" s="7"/>
      <c r="AO56" s="7"/>
      <c r="AP56" s="7"/>
      <c r="AQ56" s="7">
        <v>6</v>
      </c>
      <c r="AR56" s="3">
        <f t="shared" ref="AR56" si="18">34*5</f>
        <v>170</v>
      </c>
      <c r="AS56" s="8">
        <f t="shared" si="16"/>
        <v>3.5294117647058823E-2</v>
      </c>
    </row>
    <row r="57" spans="1:45" s="43" customFormat="1" ht="21" customHeight="1" x14ac:dyDescent="0.25">
      <c r="A57" s="131"/>
      <c r="B57" s="85" t="s">
        <v>27</v>
      </c>
      <c r="C57" s="22">
        <v>5</v>
      </c>
      <c r="D57" s="23"/>
      <c r="E57" s="4"/>
      <c r="F57" s="4"/>
      <c r="G57" s="4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88" t="s">
        <v>98</v>
      </c>
      <c r="AA57" s="25"/>
      <c r="AB57" s="25"/>
      <c r="AC57" s="25"/>
      <c r="AD57" s="25"/>
      <c r="AE57" s="25"/>
      <c r="AF57" s="25"/>
      <c r="AG57" s="25"/>
      <c r="AH57" s="25"/>
      <c r="AI57" s="42"/>
      <c r="AJ57" s="42"/>
      <c r="AK57" s="25"/>
      <c r="AL57" s="25"/>
      <c r="AM57" s="7"/>
      <c r="AN57" s="7"/>
      <c r="AO57" s="7"/>
      <c r="AP57" s="7"/>
      <c r="AQ57" s="7">
        <v>1</v>
      </c>
      <c r="AR57" s="3">
        <f t="shared" ref="AR57" si="19">34*3</f>
        <v>102</v>
      </c>
      <c r="AS57" s="8">
        <f t="shared" si="16"/>
        <v>9.8039215686274508E-3</v>
      </c>
    </row>
    <row r="58" spans="1:45" s="43" customFormat="1" ht="18" customHeight="1" x14ac:dyDescent="0.25">
      <c r="A58" s="131"/>
      <c r="B58" s="85" t="s">
        <v>29</v>
      </c>
      <c r="C58" s="22">
        <v>5</v>
      </c>
      <c r="D58" s="23"/>
      <c r="E58" s="4"/>
      <c r="F58" s="4"/>
      <c r="G58" s="4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88" t="s">
        <v>98</v>
      </c>
      <c r="X58" s="25"/>
      <c r="Y58" s="25"/>
      <c r="Z58" s="25"/>
      <c r="AA58" s="25"/>
      <c r="AB58" s="25"/>
      <c r="AC58" s="25"/>
      <c r="AD58" s="25"/>
      <c r="AE58" s="25"/>
      <c r="AF58" s="91" t="s">
        <v>100</v>
      </c>
      <c r="AG58" s="94" t="s">
        <v>98</v>
      </c>
      <c r="AH58" s="25"/>
      <c r="AI58" s="25"/>
      <c r="AJ58" s="42"/>
      <c r="AK58" s="25"/>
      <c r="AL58" s="25"/>
      <c r="AM58" s="7"/>
      <c r="AN58" s="7"/>
      <c r="AO58" s="7"/>
      <c r="AP58" s="7"/>
      <c r="AQ58" s="7">
        <v>3</v>
      </c>
      <c r="AR58" s="3">
        <f>34*1</f>
        <v>34</v>
      </c>
      <c r="AS58" s="8">
        <f t="shared" si="16"/>
        <v>8.8235294117647065E-2</v>
      </c>
    </row>
    <row r="59" spans="1:45" s="43" customFormat="1" ht="18" customHeight="1" x14ac:dyDescent="0.25">
      <c r="A59" s="131"/>
      <c r="B59" s="85" t="s">
        <v>28</v>
      </c>
      <c r="C59" s="22">
        <v>5</v>
      </c>
      <c r="D59" s="2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3"/>
      <c r="AG59" s="95" t="s">
        <v>100</v>
      </c>
      <c r="AH59" s="88" t="s">
        <v>98</v>
      </c>
      <c r="AI59" s="25"/>
      <c r="AJ59" s="7"/>
      <c r="AK59" s="3"/>
      <c r="AL59" s="4"/>
      <c r="AM59" s="7"/>
      <c r="AN59" s="7"/>
      <c r="AO59" s="7"/>
      <c r="AP59" s="7"/>
      <c r="AQ59" s="7">
        <v>2</v>
      </c>
      <c r="AR59" s="3">
        <f t="shared" ref="AR59:AR61" si="20">34*1</f>
        <v>34</v>
      </c>
      <c r="AS59" s="8">
        <f t="shared" si="16"/>
        <v>5.8823529411764705E-2</v>
      </c>
    </row>
    <row r="60" spans="1:45" s="43" customFormat="1" ht="18" customHeight="1" x14ac:dyDescent="0.25">
      <c r="A60" s="131"/>
      <c r="B60" s="84" t="s">
        <v>50</v>
      </c>
      <c r="C60" s="22">
        <v>5</v>
      </c>
      <c r="D60" s="2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3"/>
      <c r="AG60" s="3"/>
      <c r="AH60" s="4"/>
      <c r="AI60" s="25"/>
      <c r="AJ60" s="7"/>
      <c r="AK60" s="3"/>
      <c r="AL60" s="4"/>
      <c r="AM60" s="7"/>
      <c r="AN60" s="7"/>
      <c r="AO60" s="7"/>
      <c r="AP60" s="7"/>
      <c r="AQ60" s="7">
        <f t="shared" ref="AQ60:AQ63" si="21">SUM(E60:AP60)</f>
        <v>0</v>
      </c>
      <c r="AR60" s="3">
        <f t="shared" si="20"/>
        <v>34</v>
      </c>
      <c r="AS60" s="8">
        <f t="shared" si="16"/>
        <v>0</v>
      </c>
    </row>
    <row r="61" spans="1:45" s="43" customFormat="1" ht="12.75" customHeight="1" x14ac:dyDescent="0.25">
      <c r="A61" s="131"/>
      <c r="B61" s="85" t="s">
        <v>51</v>
      </c>
      <c r="C61" s="22">
        <v>5</v>
      </c>
      <c r="D61" s="20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3"/>
      <c r="AG61" s="3"/>
      <c r="AH61" s="4"/>
      <c r="AI61" s="25"/>
      <c r="AJ61" s="7"/>
      <c r="AK61" s="3"/>
      <c r="AL61" s="4"/>
      <c r="AM61" s="7"/>
      <c r="AN61" s="7"/>
      <c r="AO61" s="7"/>
      <c r="AP61" s="7"/>
      <c r="AQ61" s="7">
        <f t="shared" si="21"/>
        <v>0</v>
      </c>
      <c r="AR61" s="3">
        <f t="shared" si="20"/>
        <v>34</v>
      </c>
      <c r="AS61" s="8">
        <f t="shared" si="16"/>
        <v>0</v>
      </c>
    </row>
    <row r="62" spans="1:45" s="43" customFormat="1" ht="15" customHeight="1" x14ac:dyDescent="0.25">
      <c r="A62" s="131"/>
      <c r="B62" s="84" t="s">
        <v>72</v>
      </c>
      <c r="C62" s="22">
        <v>5</v>
      </c>
      <c r="D62" s="23"/>
      <c r="E62" s="4"/>
      <c r="F62" s="4"/>
      <c r="G62" s="4"/>
      <c r="H62" s="4"/>
      <c r="I62" s="4"/>
      <c r="J62" s="88" t="s">
        <v>104</v>
      </c>
      <c r="K62" s="4"/>
      <c r="L62" s="4"/>
      <c r="M62" s="4"/>
      <c r="N62" s="4"/>
      <c r="O62" s="4"/>
      <c r="P62" s="4"/>
      <c r="Q62" s="4"/>
      <c r="R62" s="4"/>
      <c r="S62" s="88" t="s">
        <v>104</v>
      </c>
      <c r="T62" s="4"/>
      <c r="U62" s="4"/>
      <c r="V62" s="4"/>
      <c r="W62" s="4"/>
      <c r="X62" s="4"/>
      <c r="Y62" s="4"/>
      <c r="Z62" s="4"/>
      <c r="AA62" s="4"/>
      <c r="AB62" s="88" t="s">
        <v>104</v>
      </c>
      <c r="AC62" s="4"/>
      <c r="AD62" s="4"/>
      <c r="AE62" s="4"/>
      <c r="AF62" s="4"/>
      <c r="AG62" s="4"/>
      <c r="AH62" s="3"/>
      <c r="AI62" s="3"/>
      <c r="AJ62" s="92" t="s">
        <v>104</v>
      </c>
      <c r="AK62" s="25"/>
      <c r="AL62" s="4"/>
      <c r="AM62" s="7"/>
      <c r="AN62" s="7"/>
      <c r="AO62" s="7"/>
      <c r="AP62" s="7"/>
      <c r="AQ62" s="7">
        <f t="shared" si="21"/>
        <v>0</v>
      </c>
      <c r="AR62" s="3">
        <f>34*2</f>
        <v>68</v>
      </c>
      <c r="AS62" s="8">
        <f t="shared" si="16"/>
        <v>0</v>
      </c>
    </row>
    <row r="63" spans="1:45" s="43" customFormat="1" ht="25.8" customHeight="1" x14ac:dyDescent="0.25">
      <c r="A63" s="131"/>
      <c r="B63" s="85" t="s">
        <v>68</v>
      </c>
      <c r="C63" s="22">
        <v>5</v>
      </c>
      <c r="D63" s="2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7"/>
      <c r="AK63" s="25"/>
      <c r="AL63" s="4"/>
      <c r="AM63" s="7"/>
      <c r="AN63" s="7"/>
      <c r="AO63" s="7"/>
      <c r="AP63" s="7"/>
      <c r="AQ63" s="7">
        <f t="shared" si="21"/>
        <v>0</v>
      </c>
      <c r="AR63" s="3">
        <f t="shared" ref="AR63" si="22">34*2</f>
        <v>68</v>
      </c>
      <c r="AS63" s="8">
        <f t="shared" si="16"/>
        <v>0</v>
      </c>
    </row>
    <row r="64" spans="1:45" s="43" customFormat="1" ht="27" customHeight="1" x14ac:dyDescent="0.25">
      <c r="A64" s="139"/>
      <c r="B64" s="139"/>
      <c r="C64" s="139"/>
      <c r="D64" s="139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2"/>
      <c r="AN64" s="62"/>
      <c r="AO64" s="62"/>
      <c r="AP64" s="62"/>
      <c r="AQ64" s="62"/>
      <c r="AR64" s="62"/>
      <c r="AS64" s="62"/>
    </row>
    <row r="65" spans="1:45" s="2" customFormat="1" ht="116.25" customHeight="1" x14ac:dyDescent="0.25">
      <c r="A65" s="166" t="s">
        <v>30</v>
      </c>
      <c r="B65" s="167"/>
      <c r="C65" s="167"/>
      <c r="D65" s="168"/>
      <c r="E65" s="169" t="s">
        <v>39</v>
      </c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1"/>
      <c r="AQ65" s="154" t="s">
        <v>19</v>
      </c>
      <c r="AR65" s="116" t="s">
        <v>21</v>
      </c>
      <c r="AS65" s="119" t="s">
        <v>20</v>
      </c>
    </row>
    <row r="66" spans="1:45" s="2" customFormat="1" ht="21.75" customHeight="1" x14ac:dyDescent="0.25">
      <c r="A66" s="122" t="s">
        <v>0</v>
      </c>
      <c r="B66" s="123"/>
      <c r="C66" s="124"/>
      <c r="D66" s="21" t="s">
        <v>17</v>
      </c>
      <c r="E66" s="128" t="s">
        <v>1</v>
      </c>
      <c r="F66" s="129"/>
      <c r="G66" s="129"/>
      <c r="H66" s="130"/>
      <c r="I66" s="128" t="s">
        <v>2</v>
      </c>
      <c r="J66" s="129"/>
      <c r="K66" s="129"/>
      <c r="L66" s="130"/>
      <c r="M66" s="128" t="s">
        <v>3</v>
      </c>
      <c r="N66" s="129"/>
      <c r="O66" s="129"/>
      <c r="P66" s="130"/>
      <c r="Q66" s="128" t="s">
        <v>4</v>
      </c>
      <c r="R66" s="129"/>
      <c r="S66" s="129"/>
      <c r="T66" s="130"/>
      <c r="U66" s="128" t="s">
        <v>5</v>
      </c>
      <c r="V66" s="129"/>
      <c r="W66" s="130"/>
      <c r="X66" s="128" t="s">
        <v>6</v>
      </c>
      <c r="Y66" s="129"/>
      <c r="Z66" s="129"/>
      <c r="AA66" s="130"/>
      <c r="AB66" s="128" t="s">
        <v>7</v>
      </c>
      <c r="AC66" s="129"/>
      <c r="AD66" s="130"/>
      <c r="AE66" s="128" t="s">
        <v>8</v>
      </c>
      <c r="AF66" s="129"/>
      <c r="AG66" s="129"/>
      <c r="AH66" s="129"/>
      <c r="AI66" s="130"/>
      <c r="AJ66" s="128" t="s">
        <v>9</v>
      </c>
      <c r="AK66" s="129"/>
      <c r="AL66" s="130"/>
      <c r="AM66" s="128" t="s">
        <v>10</v>
      </c>
      <c r="AN66" s="129"/>
      <c r="AO66" s="129"/>
      <c r="AP66" s="130"/>
      <c r="AQ66" s="155"/>
      <c r="AR66" s="117"/>
      <c r="AS66" s="120"/>
    </row>
    <row r="67" spans="1:45" s="6" customFormat="1" ht="11.25" customHeight="1" x14ac:dyDescent="0.2">
      <c r="A67" s="125"/>
      <c r="B67" s="126"/>
      <c r="C67" s="127"/>
      <c r="D67" s="21" t="s">
        <v>18</v>
      </c>
      <c r="E67" s="5">
        <v>1</v>
      </c>
      <c r="F67" s="5">
        <v>2</v>
      </c>
      <c r="G67" s="5">
        <v>3</v>
      </c>
      <c r="H67" s="5">
        <v>4</v>
      </c>
      <c r="I67" s="5">
        <v>5</v>
      </c>
      <c r="J67" s="5">
        <v>6</v>
      </c>
      <c r="K67" s="5">
        <v>7</v>
      </c>
      <c r="L67" s="5">
        <v>8</v>
      </c>
      <c r="M67" s="5">
        <v>9</v>
      </c>
      <c r="N67" s="5">
        <v>10</v>
      </c>
      <c r="O67" s="5">
        <v>11</v>
      </c>
      <c r="P67" s="5">
        <v>12</v>
      </c>
      <c r="Q67" s="5">
        <v>13</v>
      </c>
      <c r="R67" s="5">
        <v>14</v>
      </c>
      <c r="S67" s="5">
        <v>15</v>
      </c>
      <c r="T67" s="5">
        <v>16</v>
      </c>
      <c r="U67" s="5">
        <v>17</v>
      </c>
      <c r="V67" s="5">
        <v>18</v>
      </c>
      <c r="W67" s="5">
        <v>19</v>
      </c>
      <c r="X67" s="5">
        <v>20</v>
      </c>
      <c r="Y67" s="5">
        <v>21</v>
      </c>
      <c r="Z67" s="5">
        <v>22</v>
      </c>
      <c r="AA67" s="5">
        <v>23</v>
      </c>
      <c r="AB67" s="5">
        <v>24</v>
      </c>
      <c r="AC67" s="5">
        <v>25</v>
      </c>
      <c r="AD67" s="5">
        <v>26</v>
      </c>
      <c r="AE67" s="5">
        <v>27</v>
      </c>
      <c r="AF67" s="5">
        <v>28</v>
      </c>
      <c r="AG67" s="5">
        <v>29</v>
      </c>
      <c r="AH67" s="5">
        <v>30</v>
      </c>
      <c r="AI67" s="5">
        <v>31</v>
      </c>
      <c r="AJ67" s="5">
        <v>32</v>
      </c>
      <c r="AK67" s="5">
        <v>33</v>
      </c>
      <c r="AL67" s="5">
        <v>34</v>
      </c>
      <c r="AM67" s="5">
        <v>35</v>
      </c>
      <c r="AN67" s="5">
        <v>36</v>
      </c>
      <c r="AO67" s="5">
        <v>37</v>
      </c>
      <c r="AP67" s="5">
        <v>38</v>
      </c>
      <c r="AQ67" s="156"/>
      <c r="AR67" s="118"/>
      <c r="AS67" s="121"/>
    </row>
    <row r="68" spans="1:45" ht="12.75" customHeight="1" x14ac:dyDescent="0.25">
      <c r="A68" s="172" t="s">
        <v>24</v>
      </c>
      <c r="B68" s="85" t="s">
        <v>13</v>
      </c>
      <c r="C68" s="49">
        <v>6</v>
      </c>
      <c r="D68" s="50"/>
      <c r="E68" s="25"/>
      <c r="F68" s="88" t="s">
        <v>99</v>
      </c>
      <c r="G68" s="25"/>
      <c r="H68" s="25"/>
      <c r="I68" s="25"/>
      <c r="J68" s="25"/>
      <c r="K68" s="88" t="s">
        <v>98</v>
      </c>
      <c r="L68" s="25"/>
      <c r="M68" s="25"/>
      <c r="N68" s="25"/>
      <c r="O68" s="88" t="s">
        <v>98</v>
      </c>
      <c r="P68" s="25"/>
      <c r="Q68" s="25"/>
      <c r="R68" s="88" t="s">
        <v>98</v>
      </c>
      <c r="S68" s="25"/>
      <c r="T68" s="88" t="s">
        <v>98</v>
      </c>
      <c r="U68" s="25"/>
      <c r="V68" s="25"/>
      <c r="W68" s="25"/>
      <c r="X68" s="88" t="s">
        <v>98</v>
      </c>
      <c r="Y68" s="25"/>
      <c r="Z68" s="25"/>
      <c r="AA68" s="88" t="s">
        <v>98</v>
      </c>
      <c r="AB68" s="25"/>
      <c r="AC68" s="25"/>
      <c r="AD68" s="25"/>
      <c r="AE68" s="25"/>
      <c r="AF68" s="25"/>
      <c r="AG68" s="25"/>
      <c r="AH68" s="25"/>
      <c r="AI68" s="91" t="s">
        <v>100</v>
      </c>
      <c r="AJ68" s="25"/>
      <c r="AK68" s="25"/>
      <c r="AL68" s="88" t="s">
        <v>98</v>
      </c>
      <c r="AM68" s="42"/>
      <c r="AN68" s="42"/>
      <c r="AO68" s="42"/>
      <c r="AP68" s="42"/>
      <c r="AQ68" s="7">
        <v>9</v>
      </c>
      <c r="AR68" s="3">
        <f>34*6</f>
        <v>204</v>
      </c>
      <c r="AS68" s="8">
        <f t="shared" ref="AS68:AS78" si="23">AQ68/AR68</f>
        <v>4.4117647058823532E-2</v>
      </c>
    </row>
    <row r="69" spans="1:45" ht="12.75" customHeight="1" x14ac:dyDescent="0.25">
      <c r="A69" s="172"/>
      <c r="B69" s="85" t="s">
        <v>26</v>
      </c>
      <c r="C69" s="49">
        <v>6</v>
      </c>
      <c r="D69" s="5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88" t="s">
        <v>98</v>
      </c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88" t="s">
        <v>98</v>
      </c>
      <c r="AK69" s="25"/>
      <c r="AL69" s="25"/>
      <c r="AM69" s="42"/>
      <c r="AN69" s="42"/>
      <c r="AO69" s="42"/>
      <c r="AP69" s="42"/>
      <c r="AQ69" s="7">
        <v>2</v>
      </c>
      <c r="AR69" s="3">
        <f>34*3</f>
        <v>102</v>
      </c>
      <c r="AS69" s="8">
        <f t="shared" si="23"/>
        <v>1.9607843137254902E-2</v>
      </c>
    </row>
    <row r="70" spans="1:45" ht="12.75" customHeight="1" x14ac:dyDescent="0.25">
      <c r="A70" s="172"/>
      <c r="B70" s="85" t="s">
        <v>12</v>
      </c>
      <c r="C70" s="49">
        <v>6</v>
      </c>
      <c r="D70" s="50"/>
      <c r="E70" s="25"/>
      <c r="F70" s="25"/>
      <c r="G70" s="88" t="s">
        <v>98</v>
      </c>
      <c r="H70" s="25"/>
      <c r="I70" s="25"/>
      <c r="J70" s="25"/>
      <c r="K70" s="25"/>
      <c r="L70" s="25"/>
      <c r="M70" s="25"/>
      <c r="N70" s="25"/>
      <c r="O70" s="88" t="s">
        <v>98</v>
      </c>
      <c r="P70" s="25"/>
      <c r="Q70" s="25"/>
      <c r="R70" s="88" t="s">
        <v>98</v>
      </c>
      <c r="S70" s="25"/>
      <c r="T70" s="25"/>
      <c r="U70" s="25"/>
      <c r="V70" s="25"/>
      <c r="W70" s="25"/>
      <c r="X70" s="88" t="s">
        <v>98</v>
      </c>
      <c r="Y70" s="25"/>
      <c r="Z70" s="88" t="s">
        <v>98</v>
      </c>
      <c r="AA70" s="25"/>
      <c r="AB70" s="88" t="s">
        <v>98</v>
      </c>
      <c r="AC70" s="25"/>
      <c r="AD70" s="25"/>
      <c r="AE70" s="25"/>
      <c r="AF70" s="25"/>
      <c r="AG70" s="88" t="s">
        <v>98</v>
      </c>
      <c r="AH70" s="25"/>
      <c r="AI70" s="25"/>
      <c r="AJ70" s="25"/>
      <c r="AK70" s="25"/>
      <c r="AL70" s="88" t="s">
        <v>98</v>
      </c>
      <c r="AM70" s="42"/>
      <c r="AN70" s="42"/>
      <c r="AO70" s="42"/>
      <c r="AP70" s="42"/>
      <c r="AQ70" s="7">
        <v>8</v>
      </c>
      <c r="AR70" s="3">
        <f t="shared" ref="AR70" si="24">34*3</f>
        <v>102</v>
      </c>
      <c r="AS70" s="8">
        <f t="shared" si="23"/>
        <v>7.8431372549019607E-2</v>
      </c>
    </row>
    <row r="71" spans="1:45" ht="12.75" customHeight="1" x14ac:dyDescent="0.25">
      <c r="A71" s="172"/>
      <c r="B71" s="85" t="s">
        <v>11</v>
      </c>
      <c r="C71" s="49">
        <v>6</v>
      </c>
      <c r="D71" s="50"/>
      <c r="E71" s="88" t="s">
        <v>99</v>
      </c>
      <c r="F71" s="88" t="s">
        <v>98</v>
      </c>
      <c r="G71" s="25"/>
      <c r="H71" s="25"/>
      <c r="I71" s="25"/>
      <c r="J71" s="25"/>
      <c r="K71" s="25"/>
      <c r="L71" s="25"/>
      <c r="M71" s="25"/>
      <c r="N71" s="25"/>
      <c r="O71" s="25"/>
      <c r="P71" s="88" t="s">
        <v>98</v>
      </c>
      <c r="Q71" s="25"/>
      <c r="R71" s="25"/>
      <c r="S71" s="25"/>
      <c r="T71" s="25"/>
      <c r="U71" s="88" t="s">
        <v>98</v>
      </c>
      <c r="V71" s="25"/>
      <c r="W71" s="25"/>
      <c r="X71" s="25"/>
      <c r="Y71" s="25"/>
      <c r="Z71" s="25"/>
      <c r="AA71" s="25"/>
      <c r="AB71" s="25"/>
      <c r="AC71" s="88" t="s">
        <v>98</v>
      </c>
      <c r="AD71" s="25"/>
      <c r="AE71" s="25"/>
      <c r="AF71" s="25"/>
      <c r="AG71" s="25"/>
      <c r="AH71" s="25"/>
      <c r="AI71" s="42"/>
      <c r="AJ71" s="90" t="s">
        <v>100</v>
      </c>
      <c r="AK71" s="25"/>
      <c r="AL71" s="25"/>
      <c r="AM71" s="42"/>
      <c r="AN71" s="42"/>
      <c r="AO71" s="42"/>
      <c r="AP71" s="42"/>
      <c r="AQ71" s="7">
        <v>6</v>
      </c>
      <c r="AR71" s="3">
        <f>34*5</f>
        <v>170</v>
      </c>
      <c r="AS71" s="8">
        <f t="shared" si="23"/>
        <v>3.5294117647058823E-2</v>
      </c>
    </row>
    <row r="72" spans="1:45" x14ac:dyDescent="0.25">
      <c r="A72" s="172"/>
      <c r="B72" s="85" t="s">
        <v>27</v>
      </c>
      <c r="C72" s="49">
        <v>6</v>
      </c>
      <c r="D72" s="50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88" t="s">
        <v>98</v>
      </c>
      <c r="AH72" s="25"/>
      <c r="AI72" s="42"/>
      <c r="AJ72" s="42"/>
      <c r="AK72" s="25"/>
      <c r="AL72" s="25"/>
      <c r="AM72" s="42"/>
      <c r="AN72" s="42"/>
      <c r="AO72" s="42"/>
      <c r="AP72" s="42"/>
      <c r="AQ72" s="7">
        <v>1</v>
      </c>
      <c r="AR72" s="3">
        <f>34*3</f>
        <v>102</v>
      </c>
      <c r="AS72" s="8">
        <f t="shared" si="23"/>
        <v>9.8039215686274508E-3</v>
      </c>
    </row>
    <row r="73" spans="1:45" ht="12.75" customHeight="1" x14ac:dyDescent="0.25">
      <c r="A73" s="172"/>
      <c r="B73" s="85" t="s">
        <v>29</v>
      </c>
      <c r="C73" s="49">
        <v>6</v>
      </c>
      <c r="D73" s="50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88" t="s">
        <v>98</v>
      </c>
      <c r="Z73" s="25"/>
      <c r="AA73" s="25"/>
      <c r="AB73" s="25"/>
      <c r="AC73" s="25"/>
      <c r="AD73" s="25"/>
      <c r="AE73" s="25"/>
      <c r="AF73" s="25"/>
      <c r="AG73" s="96"/>
      <c r="AH73" s="25"/>
      <c r="AI73" s="91" t="s">
        <v>100</v>
      </c>
      <c r="AJ73" s="42"/>
      <c r="AK73" s="88" t="s">
        <v>98</v>
      </c>
      <c r="AL73" s="25"/>
      <c r="AM73" s="42"/>
      <c r="AN73" s="42"/>
      <c r="AO73" s="42"/>
      <c r="AP73" s="42"/>
      <c r="AQ73" s="7">
        <v>3</v>
      </c>
      <c r="AR73" s="3">
        <f>34*1</f>
        <v>34</v>
      </c>
      <c r="AS73" s="8">
        <f t="shared" si="23"/>
        <v>8.8235294117647065E-2</v>
      </c>
    </row>
    <row r="74" spans="1:45" ht="12.75" customHeight="1" x14ac:dyDescent="0.25">
      <c r="A74" s="172"/>
      <c r="B74" s="85" t="s">
        <v>28</v>
      </c>
      <c r="C74" s="49">
        <v>6</v>
      </c>
      <c r="D74" s="50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91" t="s">
        <v>100</v>
      </c>
      <c r="AH74" s="88" t="s">
        <v>98</v>
      </c>
      <c r="AI74" s="41"/>
      <c r="AJ74" s="25"/>
      <c r="AK74" s="25"/>
      <c r="AL74" s="25"/>
      <c r="AM74" s="42"/>
      <c r="AN74" s="42"/>
      <c r="AO74" s="42"/>
      <c r="AP74" s="42"/>
      <c r="AQ74" s="7">
        <v>2</v>
      </c>
      <c r="AR74" s="3">
        <f t="shared" ref="AR74:AR76" si="25">34*1</f>
        <v>34</v>
      </c>
      <c r="AS74" s="8">
        <f t="shared" si="23"/>
        <v>5.8823529411764705E-2</v>
      </c>
    </row>
    <row r="75" spans="1:45" ht="12.75" customHeight="1" x14ac:dyDescent="0.25">
      <c r="A75" s="172"/>
      <c r="B75" s="84" t="s">
        <v>50</v>
      </c>
      <c r="C75" s="49">
        <v>6</v>
      </c>
      <c r="D75" s="50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1"/>
      <c r="AI75" s="41"/>
      <c r="AJ75" s="42"/>
      <c r="AK75" s="25"/>
      <c r="AL75" s="25"/>
      <c r="AM75" s="42"/>
      <c r="AN75" s="42"/>
      <c r="AO75" s="42"/>
      <c r="AP75" s="42"/>
      <c r="AQ75" s="7">
        <f t="shared" ref="AQ75:AQ78" si="26">SUM(E75:AP75)</f>
        <v>0</v>
      </c>
      <c r="AR75" s="3">
        <f t="shared" si="25"/>
        <v>34</v>
      </c>
      <c r="AS75" s="8">
        <f t="shared" si="23"/>
        <v>0</v>
      </c>
    </row>
    <row r="76" spans="1:45" ht="12.75" customHeight="1" x14ac:dyDescent="0.25">
      <c r="A76" s="172"/>
      <c r="B76" s="84" t="s">
        <v>51</v>
      </c>
      <c r="C76" s="49">
        <v>6</v>
      </c>
      <c r="D76" s="5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41"/>
      <c r="AI76" s="41"/>
      <c r="AJ76" s="42"/>
      <c r="AK76" s="25"/>
      <c r="AL76" s="25"/>
      <c r="AM76" s="42"/>
      <c r="AN76" s="42"/>
      <c r="AO76" s="42"/>
      <c r="AP76" s="42"/>
      <c r="AQ76" s="7">
        <f t="shared" si="26"/>
        <v>0</v>
      </c>
      <c r="AR76" s="3">
        <f t="shared" si="25"/>
        <v>34</v>
      </c>
      <c r="AS76" s="8">
        <f t="shared" si="23"/>
        <v>0</v>
      </c>
    </row>
    <row r="77" spans="1:45" ht="12.75" customHeight="1" x14ac:dyDescent="0.25">
      <c r="A77" s="172"/>
      <c r="B77" s="84" t="s">
        <v>72</v>
      </c>
      <c r="C77" s="49">
        <v>6</v>
      </c>
      <c r="D77" s="50"/>
      <c r="E77" s="25"/>
      <c r="F77" s="25"/>
      <c r="G77" s="88" t="s">
        <v>104</v>
      </c>
      <c r="H77" s="25"/>
      <c r="I77" s="88" t="s">
        <v>104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88" t="s">
        <v>104</v>
      </c>
      <c r="AD77" s="25"/>
      <c r="AE77" s="25"/>
      <c r="AF77" s="25"/>
      <c r="AG77" s="25"/>
      <c r="AH77" s="94" t="s">
        <v>104</v>
      </c>
      <c r="AI77" s="41"/>
      <c r="AJ77" s="42"/>
      <c r="AK77" s="25"/>
      <c r="AL77" s="25"/>
      <c r="AM77" s="42"/>
      <c r="AN77" s="42"/>
      <c r="AO77" s="42"/>
      <c r="AP77" s="42"/>
      <c r="AQ77" s="7">
        <v>4</v>
      </c>
      <c r="AR77" s="3">
        <f>34*2</f>
        <v>68</v>
      </c>
      <c r="AS77" s="8">
        <f t="shared" si="23"/>
        <v>5.8823529411764705E-2</v>
      </c>
    </row>
    <row r="78" spans="1:45" ht="27.6" customHeight="1" x14ac:dyDescent="0.25">
      <c r="A78" s="172"/>
      <c r="B78" s="84" t="s">
        <v>68</v>
      </c>
      <c r="C78" s="49">
        <v>6</v>
      </c>
      <c r="D78" s="50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41"/>
      <c r="AI78" s="41"/>
      <c r="AJ78" s="42"/>
      <c r="AK78" s="25"/>
      <c r="AL78" s="25"/>
      <c r="AM78" s="42"/>
      <c r="AN78" s="42"/>
      <c r="AO78" s="42"/>
      <c r="AP78" s="42"/>
      <c r="AQ78" s="7">
        <f t="shared" si="26"/>
        <v>0</v>
      </c>
      <c r="AR78" s="3">
        <f t="shared" ref="AR78" si="27">34*2</f>
        <v>68</v>
      </c>
      <c r="AS78" s="8">
        <f t="shared" si="23"/>
        <v>0</v>
      </c>
    </row>
    <row r="79" spans="1:45" ht="27" customHeight="1" x14ac:dyDescent="0.25">
      <c r="A79" s="62"/>
      <c r="B79" s="63"/>
      <c r="C79" s="63"/>
      <c r="D79" s="63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2"/>
      <c r="AN79" s="62"/>
      <c r="AO79" s="62"/>
      <c r="AP79" s="62"/>
      <c r="AQ79" s="62"/>
      <c r="AR79" s="62"/>
      <c r="AS79" s="62"/>
    </row>
    <row r="80" spans="1:45" s="2" customFormat="1" ht="81.75" customHeight="1" x14ac:dyDescent="0.25">
      <c r="A80" s="134" t="s">
        <v>32</v>
      </c>
      <c r="B80" s="134"/>
      <c r="C80" s="134"/>
      <c r="D80" s="134"/>
      <c r="E80" s="110" t="s">
        <v>39</v>
      </c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01" t="s">
        <v>19</v>
      </c>
      <c r="AR80" s="132" t="s">
        <v>21</v>
      </c>
      <c r="AS80" s="133" t="s">
        <v>20</v>
      </c>
    </row>
    <row r="81" spans="1:45" s="2" customFormat="1" ht="21.75" customHeight="1" x14ac:dyDescent="0.25">
      <c r="A81" s="111" t="s">
        <v>0</v>
      </c>
      <c r="B81" s="111"/>
      <c r="C81" s="111"/>
      <c r="D81" s="21" t="s">
        <v>17</v>
      </c>
      <c r="E81" s="111" t="s">
        <v>1</v>
      </c>
      <c r="F81" s="111"/>
      <c r="G81" s="111"/>
      <c r="H81" s="111"/>
      <c r="I81" s="111" t="s">
        <v>2</v>
      </c>
      <c r="J81" s="111"/>
      <c r="K81" s="111"/>
      <c r="L81" s="111"/>
      <c r="M81" s="111" t="s">
        <v>3</v>
      </c>
      <c r="N81" s="111"/>
      <c r="O81" s="111"/>
      <c r="P81" s="111"/>
      <c r="Q81" s="111" t="s">
        <v>4</v>
      </c>
      <c r="R81" s="111"/>
      <c r="S81" s="111"/>
      <c r="T81" s="111"/>
      <c r="U81" s="111" t="s">
        <v>5</v>
      </c>
      <c r="V81" s="111"/>
      <c r="W81" s="111"/>
      <c r="X81" s="111" t="s">
        <v>6</v>
      </c>
      <c r="Y81" s="111"/>
      <c r="Z81" s="111"/>
      <c r="AA81" s="111"/>
      <c r="AB81" s="111" t="s">
        <v>7</v>
      </c>
      <c r="AC81" s="111"/>
      <c r="AD81" s="111"/>
      <c r="AE81" s="111" t="s">
        <v>8</v>
      </c>
      <c r="AF81" s="111"/>
      <c r="AG81" s="111"/>
      <c r="AH81" s="111"/>
      <c r="AI81" s="111"/>
      <c r="AJ81" s="111" t="s">
        <v>9</v>
      </c>
      <c r="AK81" s="111"/>
      <c r="AL81" s="111"/>
      <c r="AM81" s="111" t="s">
        <v>10</v>
      </c>
      <c r="AN81" s="111"/>
      <c r="AO81" s="111"/>
      <c r="AP81" s="111"/>
      <c r="AQ81" s="101"/>
      <c r="AR81" s="132"/>
      <c r="AS81" s="133"/>
    </row>
    <row r="82" spans="1:45" s="6" customFormat="1" ht="11.25" customHeight="1" x14ac:dyDescent="0.2">
      <c r="A82" s="111"/>
      <c r="B82" s="111"/>
      <c r="C82" s="111"/>
      <c r="D82" s="21" t="s">
        <v>18</v>
      </c>
      <c r="E82" s="5">
        <v>1</v>
      </c>
      <c r="F82" s="5">
        <v>2</v>
      </c>
      <c r="G82" s="5">
        <v>3</v>
      </c>
      <c r="H82" s="5">
        <v>4</v>
      </c>
      <c r="I82" s="5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15</v>
      </c>
      <c r="T82" s="5">
        <v>16</v>
      </c>
      <c r="U82" s="5">
        <v>17</v>
      </c>
      <c r="V82" s="5">
        <v>18</v>
      </c>
      <c r="W82" s="5">
        <v>19</v>
      </c>
      <c r="X82" s="5">
        <v>20</v>
      </c>
      <c r="Y82" s="5">
        <v>21</v>
      </c>
      <c r="Z82" s="5">
        <v>22</v>
      </c>
      <c r="AA82" s="5">
        <v>23</v>
      </c>
      <c r="AB82" s="5">
        <v>24</v>
      </c>
      <c r="AC82" s="5">
        <v>25</v>
      </c>
      <c r="AD82" s="5">
        <v>26</v>
      </c>
      <c r="AE82" s="5">
        <v>27</v>
      </c>
      <c r="AF82" s="5">
        <v>28</v>
      </c>
      <c r="AG82" s="5">
        <v>29</v>
      </c>
      <c r="AH82" s="5">
        <v>30</v>
      </c>
      <c r="AI82" s="5">
        <v>31</v>
      </c>
      <c r="AJ82" s="5">
        <v>32</v>
      </c>
      <c r="AK82" s="5">
        <v>33</v>
      </c>
      <c r="AL82" s="5">
        <v>34</v>
      </c>
      <c r="AM82" s="5">
        <v>35</v>
      </c>
      <c r="AN82" s="5">
        <v>36</v>
      </c>
      <c r="AO82" s="5">
        <v>37</v>
      </c>
      <c r="AP82" s="5">
        <v>38</v>
      </c>
      <c r="AQ82" s="101"/>
      <c r="AR82" s="132"/>
      <c r="AS82" s="133"/>
    </row>
    <row r="83" spans="1:45" ht="12.75" customHeight="1" x14ac:dyDescent="0.25">
      <c r="A83" s="131" t="s">
        <v>24</v>
      </c>
      <c r="B83" s="85" t="s">
        <v>13</v>
      </c>
      <c r="C83" s="49">
        <v>7</v>
      </c>
      <c r="D83" s="50"/>
      <c r="E83" s="25"/>
      <c r="F83" s="88" t="s">
        <v>99</v>
      </c>
      <c r="G83" s="25"/>
      <c r="H83" s="25"/>
      <c r="I83" s="88" t="s">
        <v>98</v>
      </c>
      <c r="J83" s="25"/>
      <c r="K83" s="88" t="s">
        <v>98</v>
      </c>
      <c r="L83" s="25"/>
      <c r="M83" s="25"/>
      <c r="N83" s="25"/>
      <c r="O83" s="88" t="s">
        <v>98</v>
      </c>
      <c r="P83" s="88" t="s">
        <v>98</v>
      </c>
      <c r="Q83" s="25"/>
      <c r="R83" s="25"/>
      <c r="S83" s="25"/>
      <c r="T83" s="88" t="s">
        <v>98</v>
      </c>
      <c r="U83" s="88" t="s">
        <v>98</v>
      </c>
      <c r="V83" s="25"/>
      <c r="W83" s="25"/>
      <c r="X83" s="25"/>
      <c r="Y83" s="25"/>
      <c r="Z83" s="88" t="s">
        <v>98</v>
      </c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91" t="s">
        <v>100</v>
      </c>
      <c r="AL83" s="25"/>
      <c r="AM83" s="42"/>
      <c r="AN83" s="42"/>
      <c r="AO83" s="42"/>
      <c r="AP83" s="42"/>
      <c r="AQ83" s="7">
        <v>9</v>
      </c>
      <c r="AR83" s="3">
        <f>34*4</f>
        <v>136</v>
      </c>
      <c r="AS83" s="8">
        <f t="shared" ref="AS83:AS97" si="28">AQ83/AR83</f>
        <v>6.6176470588235295E-2</v>
      </c>
    </row>
    <row r="84" spans="1:45" ht="12.75" customHeight="1" x14ac:dyDescent="0.25">
      <c r="A84" s="131"/>
      <c r="B84" s="85" t="s">
        <v>26</v>
      </c>
      <c r="C84" s="49">
        <v>7</v>
      </c>
      <c r="D84" s="50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88" t="s">
        <v>98</v>
      </c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88" t="s">
        <v>98</v>
      </c>
      <c r="AI84" s="25"/>
      <c r="AJ84" s="25"/>
      <c r="AK84" s="25"/>
      <c r="AL84" s="25"/>
      <c r="AM84" s="42"/>
      <c r="AN84" s="42"/>
      <c r="AO84" s="42"/>
      <c r="AP84" s="42"/>
      <c r="AQ84" s="7">
        <v>2</v>
      </c>
      <c r="AR84" s="3">
        <f>34*2</f>
        <v>68</v>
      </c>
      <c r="AS84" s="8">
        <f t="shared" si="28"/>
        <v>2.9411764705882353E-2</v>
      </c>
    </row>
    <row r="85" spans="1:45" x14ac:dyDescent="0.25">
      <c r="A85" s="131"/>
      <c r="B85" s="85" t="s">
        <v>12</v>
      </c>
      <c r="C85" s="49">
        <v>7</v>
      </c>
      <c r="D85" s="48"/>
      <c r="E85" s="25"/>
      <c r="F85" s="25"/>
      <c r="G85" s="88" t="s">
        <v>98</v>
      </c>
      <c r="H85" s="25"/>
      <c r="I85" s="25"/>
      <c r="J85" s="25"/>
      <c r="K85" s="88" t="s">
        <v>98</v>
      </c>
      <c r="L85" s="25"/>
      <c r="M85" s="88" t="s">
        <v>98</v>
      </c>
      <c r="N85" s="25"/>
      <c r="O85" s="25"/>
      <c r="P85" s="88" t="s">
        <v>98</v>
      </c>
      <c r="Q85" s="25"/>
      <c r="R85" s="25"/>
      <c r="S85" s="25"/>
      <c r="T85" s="88" t="s">
        <v>98</v>
      </c>
      <c r="U85" s="25"/>
      <c r="V85" s="25"/>
      <c r="W85" s="25"/>
      <c r="X85" s="88" t="s">
        <v>98</v>
      </c>
      <c r="Y85" s="25"/>
      <c r="Z85" s="25"/>
      <c r="AA85" s="25"/>
      <c r="AB85" s="25"/>
      <c r="AC85" s="25"/>
      <c r="AD85" s="88" t="s">
        <v>98</v>
      </c>
      <c r="AE85" s="25"/>
      <c r="AF85" s="88" t="s">
        <v>98</v>
      </c>
      <c r="AG85" s="25"/>
      <c r="AH85" s="25"/>
      <c r="AI85" s="25"/>
      <c r="AJ85" s="25"/>
      <c r="AK85" s="88" t="s">
        <v>98</v>
      </c>
      <c r="AL85" s="25"/>
      <c r="AM85" s="42"/>
      <c r="AN85" s="42"/>
      <c r="AO85" s="42"/>
      <c r="AP85" s="42"/>
      <c r="AQ85" s="7">
        <v>9</v>
      </c>
      <c r="AR85" s="3">
        <f>34*3</f>
        <v>102</v>
      </c>
      <c r="AS85" s="8">
        <f t="shared" si="28"/>
        <v>8.8235294117647065E-2</v>
      </c>
    </row>
    <row r="86" spans="1:45" x14ac:dyDescent="0.25">
      <c r="A86" s="131"/>
      <c r="B86" s="85" t="s">
        <v>81</v>
      </c>
      <c r="C86" s="49">
        <v>7</v>
      </c>
      <c r="D86" s="50"/>
      <c r="E86" s="89"/>
      <c r="F86" s="88" t="s">
        <v>101</v>
      </c>
      <c r="G86" s="25"/>
      <c r="H86" s="25"/>
      <c r="I86" s="89"/>
      <c r="J86" s="89"/>
      <c r="K86" s="89"/>
      <c r="L86" s="89"/>
      <c r="M86" s="88" t="s">
        <v>98</v>
      </c>
      <c r="N86" s="89"/>
      <c r="O86" s="89"/>
      <c r="P86" s="89"/>
      <c r="Q86" s="89"/>
      <c r="R86" s="89"/>
      <c r="S86" s="89"/>
      <c r="T86" s="89"/>
      <c r="U86" s="89"/>
      <c r="V86" s="88" t="s">
        <v>98</v>
      </c>
      <c r="W86" s="25"/>
      <c r="X86" s="25"/>
      <c r="Y86" s="25"/>
      <c r="Z86" s="25"/>
      <c r="AA86" s="25"/>
      <c r="AB86" s="88" t="s">
        <v>98</v>
      </c>
      <c r="AC86" s="25"/>
      <c r="AD86" s="25"/>
      <c r="AE86" s="25"/>
      <c r="AF86" s="25"/>
      <c r="AG86" s="25"/>
      <c r="AH86" s="25"/>
      <c r="AI86" s="42"/>
      <c r="AJ86" s="90" t="s">
        <v>100</v>
      </c>
      <c r="AK86" s="25"/>
      <c r="AL86" s="25"/>
      <c r="AM86" s="42"/>
      <c r="AN86" s="42"/>
      <c r="AO86" s="42"/>
      <c r="AP86" s="42"/>
      <c r="AQ86" s="7">
        <v>5</v>
      </c>
      <c r="AR86" s="3">
        <f t="shared" ref="AR86" si="29">34*3</f>
        <v>102</v>
      </c>
      <c r="AS86" s="8">
        <f t="shared" si="28"/>
        <v>4.9019607843137254E-2</v>
      </c>
    </row>
    <row r="87" spans="1:45" ht="12.75" customHeight="1" x14ac:dyDescent="0.25">
      <c r="A87" s="131"/>
      <c r="B87" s="85" t="s">
        <v>82</v>
      </c>
      <c r="C87" s="49">
        <v>7</v>
      </c>
      <c r="D87" s="48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88" t="s">
        <v>98</v>
      </c>
      <c r="W87" s="25"/>
      <c r="X87" s="25"/>
      <c r="Y87" s="25"/>
      <c r="Z87" s="25"/>
      <c r="AA87" s="25"/>
      <c r="AB87" s="25"/>
      <c r="AC87" s="88" t="s">
        <v>98</v>
      </c>
      <c r="AD87" s="25"/>
      <c r="AE87" s="25"/>
      <c r="AF87" s="25"/>
      <c r="AG87" s="25"/>
      <c r="AH87" s="25"/>
      <c r="AI87" s="42"/>
      <c r="AJ87" s="92" t="s">
        <v>98</v>
      </c>
      <c r="AK87" s="88" t="s">
        <v>98</v>
      </c>
      <c r="AL87" s="25"/>
      <c r="AM87" s="42"/>
      <c r="AN87" s="42"/>
      <c r="AO87" s="42"/>
      <c r="AP87" s="42"/>
      <c r="AQ87" s="7">
        <v>4</v>
      </c>
      <c r="AR87" s="3">
        <f>34*2</f>
        <v>68</v>
      </c>
      <c r="AS87" s="8">
        <f t="shared" si="28"/>
        <v>5.8823529411764705E-2</v>
      </c>
    </row>
    <row r="88" spans="1:45" ht="26.4" customHeight="1" x14ac:dyDescent="0.25">
      <c r="A88" s="131"/>
      <c r="B88" s="85" t="s">
        <v>83</v>
      </c>
      <c r="C88" s="49">
        <v>7</v>
      </c>
      <c r="D88" s="48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92" t="s">
        <v>98</v>
      </c>
      <c r="AJ88" s="42"/>
      <c r="AK88" s="25"/>
      <c r="AL88" s="25"/>
      <c r="AM88" s="42"/>
      <c r="AN88" s="42"/>
      <c r="AO88" s="42"/>
      <c r="AP88" s="42"/>
      <c r="AQ88" s="7">
        <v>1</v>
      </c>
      <c r="AR88" s="3">
        <f>34*1</f>
        <v>34</v>
      </c>
      <c r="AS88" s="8">
        <f t="shared" si="28"/>
        <v>2.9411764705882353E-2</v>
      </c>
    </row>
    <row r="89" spans="1:45" ht="12.75" customHeight="1" x14ac:dyDescent="0.25">
      <c r="A89" s="131"/>
      <c r="B89" s="85" t="s">
        <v>34</v>
      </c>
      <c r="C89" s="49">
        <v>7</v>
      </c>
      <c r="D89" s="50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88" t="s">
        <v>98</v>
      </c>
      <c r="Y89" s="25"/>
      <c r="Z89" s="25"/>
      <c r="AA89" s="25"/>
      <c r="AB89" s="25"/>
      <c r="AC89" s="25"/>
      <c r="AD89" s="25"/>
      <c r="AE89" s="25"/>
      <c r="AF89" s="25"/>
      <c r="AG89" s="94" t="s">
        <v>98</v>
      </c>
      <c r="AH89" s="91" t="s">
        <v>100</v>
      </c>
      <c r="AI89" s="25"/>
      <c r="AJ89" s="42"/>
      <c r="AK89" s="25"/>
      <c r="AL89" s="25"/>
      <c r="AM89" s="42"/>
      <c r="AN89" s="42"/>
      <c r="AO89" s="42"/>
      <c r="AP89" s="42"/>
      <c r="AQ89" s="7">
        <v>3</v>
      </c>
      <c r="AR89" s="3">
        <f t="shared" ref="AR89" si="30">34*1</f>
        <v>34</v>
      </c>
      <c r="AS89" s="8">
        <f t="shared" si="28"/>
        <v>8.8235294117647065E-2</v>
      </c>
    </row>
    <row r="90" spans="1:45" ht="12.75" customHeight="1" x14ac:dyDescent="0.25">
      <c r="A90" s="131"/>
      <c r="B90" s="85" t="s">
        <v>27</v>
      </c>
      <c r="C90" s="49">
        <v>7</v>
      </c>
      <c r="D90" s="50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88" t="s">
        <v>98</v>
      </c>
      <c r="AG90" s="25"/>
      <c r="AH90" s="25"/>
      <c r="AI90" s="41"/>
      <c r="AJ90" s="25"/>
      <c r="AK90" s="25"/>
      <c r="AL90" s="25"/>
      <c r="AM90" s="42"/>
      <c r="AN90" s="42"/>
      <c r="AO90" s="42"/>
      <c r="AP90" s="42"/>
      <c r="AQ90" s="7">
        <v>1</v>
      </c>
      <c r="AR90" s="3">
        <f>34*3</f>
        <v>102</v>
      </c>
      <c r="AS90" s="8">
        <f t="shared" si="28"/>
        <v>9.8039215686274508E-3</v>
      </c>
    </row>
    <row r="91" spans="1:45" ht="12.75" customHeight="1" x14ac:dyDescent="0.25">
      <c r="A91" s="131"/>
      <c r="B91" s="85" t="s">
        <v>29</v>
      </c>
      <c r="C91" s="49">
        <v>7</v>
      </c>
      <c r="D91" s="50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88" t="s">
        <v>98</v>
      </c>
      <c r="AA91" s="25"/>
      <c r="AB91" s="25"/>
      <c r="AC91" s="25"/>
      <c r="AD91" s="25"/>
      <c r="AE91" s="25"/>
      <c r="AF91" s="91" t="s">
        <v>102</v>
      </c>
      <c r="AG91" s="88" t="s">
        <v>98</v>
      </c>
      <c r="AH91" s="41"/>
      <c r="AI91" s="41"/>
      <c r="AJ91" s="42"/>
      <c r="AK91" s="88" t="s">
        <v>98</v>
      </c>
      <c r="AL91" s="25"/>
      <c r="AM91" s="42"/>
      <c r="AN91" s="42"/>
      <c r="AO91" s="42"/>
      <c r="AP91" s="42"/>
      <c r="AQ91" s="7">
        <v>4</v>
      </c>
      <c r="AR91" s="3">
        <f>34*2</f>
        <v>68</v>
      </c>
      <c r="AS91" s="8">
        <f t="shared" si="28"/>
        <v>5.8823529411764705E-2</v>
      </c>
    </row>
    <row r="92" spans="1:45" ht="12.75" customHeight="1" x14ac:dyDescent="0.25">
      <c r="A92" s="131"/>
      <c r="B92" s="85" t="s">
        <v>33</v>
      </c>
      <c r="C92" s="49">
        <v>7</v>
      </c>
      <c r="D92" s="50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41"/>
      <c r="AI92" s="41"/>
      <c r="AJ92" s="42"/>
      <c r="AK92" s="25"/>
      <c r="AL92" s="25"/>
      <c r="AM92" s="42"/>
      <c r="AN92" s="42"/>
      <c r="AO92" s="42"/>
      <c r="AP92" s="42"/>
      <c r="AQ92" s="7">
        <f t="shared" ref="AQ92:AQ97" si="31">SUM(E92:AP92)</f>
        <v>0</v>
      </c>
      <c r="AR92" s="3">
        <f t="shared" ref="AR92" si="32">34*2</f>
        <v>68</v>
      </c>
      <c r="AS92" s="8">
        <f t="shared" si="28"/>
        <v>0</v>
      </c>
    </row>
    <row r="93" spans="1:45" ht="12.75" customHeight="1" x14ac:dyDescent="0.25">
      <c r="A93" s="131"/>
      <c r="B93" s="85" t="s">
        <v>28</v>
      </c>
      <c r="C93" s="49">
        <v>7</v>
      </c>
      <c r="D93" s="48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91" t="s">
        <v>100</v>
      </c>
      <c r="AE93" s="88" t="s">
        <v>98</v>
      </c>
      <c r="AF93" s="25"/>
      <c r="AG93" s="25"/>
      <c r="AH93" s="41"/>
      <c r="AI93" s="25"/>
      <c r="AJ93" s="25"/>
      <c r="AK93" s="25"/>
      <c r="AL93" s="25"/>
      <c r="AM93" s="42"/>
      <c r="AN93" s="42"/>
      <c r="AO93" s="42"/>
      <c r="AP93" s="42"/>
      <c r="AQ93" s="7">
        <v>2</v>
      </c>
      <c r="AR93" s="3">
        <f>34*1</f>
        <v>34</v>
      </c>
      <c r="AS93" s="8">
        <f t="shared" si="28"/>
        <v>5.8823529411764705E-2</v>
      </c>
    </row>
    <row r="94" spans="1:45" ht="12.75" customHeight="1" x14ac:dyDescent="0.25">
      <c r="A94" s="131"/>
      <c r="B94" s="84" t="s">
        <v>50</v>
      </c>
      <c r="C94" s="49">
        <v>7</v>
      </c>
      <c r="D94" s="48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41"/>
      <c r="AI94" s="25"/>
      <c r="AJ94" s="25"/>
      <c r="AK94" s="25"/>
      <c r="AL94" s="25"/>
      <c r="AM94" s="42"/>
      <c r="AN94" s="42"/>
      <c r="AO94" s="42"/>
      <c r="AP94" s="42"/>
      <c r="AQ94" s="7">
        <f t="shared" si="31"/>
        <v>0</v>
      </c>
      <c r="AR94" s="3">
        <f t="shared" ref="AR94:AR95" si="33">34*1</f>
        <v>34</v>
      </c>
      <c r="AS94" s="8">
        <f t="shared" si="28"/>
        <v>0</v>
      </c>
    </row>
    <row r="95" spans="1:45" ht="12.75" customHeight="1" x14ac:dyDescent="0.25">
      <c r="A95" s="131"/>
      <c r="B95" s="84" t="s">
        <v>51</v>
      </c>
      <c r="C95" s="49">
        <v>7</v>
      </c>
      <c r="D95" s="48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41"/>
      <c r="AI95" s="25"/>
      <c r="AJ95" s="25"/>
      <c r="AK95" s="25"/>
      <c r="AL95" s="25"/>
      <c r="AM95" s="42"/>
      <c r="AN95" s="42"/>
      <c r="AO95" s="42"/>
      <c r="AP95" s="42"/>
      <c r="AQ95" s="7">
        <f t="shared" si="31"/>
        <v>0</v>
      </c>
      <c r="AR95" s="3">
        <f t="shared" si="33"/>
        <v>34</v>
      </c>
      <c r="AS95" s="8">
        <f t="shared" si="28"/>
        <v>0</v>
      </c>
    </row>
    <row r="96" spans="1:45" ht="12.75" customHeight="1" x14ac:dyDescent="0.25">
      <c r="A96" s="131"/>
      <c r="B96" s="84" t="s">
        <v>72</v>
      </c>
      <c r="C96" s="49">
        <v>7</v>
      </c>
      <c r="D96" s="48"/>
      <c r="E96" s="25"/>
      <c r="F96" s="25"/>
      <c r="G96" s="25"/>
      <c r="H96" s="88" t="s">
        <v>104</v>
      </c>
      <c r="I96" s="25"/>
      <c r="J96" s="88" t="s">
        <v>104</v>
      </c>
      <c r="K96" s="88" t="s">
        <v>104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88" t="s">
        <v>104</v>
      </c>
      <c r="X96" s="25"/>
      <c r="Y96" s="25"/>
      <c r="Z96" s="25"/>
      <c r="AA96" s="25"/>
      <c r="AB96" s="25"/>
      <c r="AC96" s="25"/>
      <c r="AD96" s="88" t="s">
        <v>104</v>
      </c>
      <c r="AE96" s="25"/>
      <c r="AF96" s="25"/>
      <c r="AG96" s="25"/>
      <c r="AH96" s="41"/>
      <c r="AI96" s="25"/>
      <c r="AJ96" s="88" t="s">
        <v>104</v>
      </c>
      <c r="AK96" s="25"/>
      <c r="AL96" s="25"/>
      <c r="AM96" s="42"/>
      <c r="AN96" s="42"/>
      <c r="AO96" s="42"/>
      <c r="AP96" s="42"/>
      <c r="AQ96" s="7">
        <v>6</v>
      </c>
      <c r="AR96" s="3">
        <f>34*2</f>
        <v>68</v>
      </c>
      <c r="AS96" s="8">
        <f t="shared" si="28"/>
        <v>8.8235294117647065E-2</v>
      </c>
    </row>
    <row r="97" spans="1:45" ht="27.6" customHeight="1" x14ac:dyDescent="0.25">
      <c r="A97" s="131"/>
      <c r="B97" s="84" t="s">
        <v>68</v>
      </c>
      <c r="C97" s="49">
        <v>7</v>
      </c>
      <c r="D97" s="48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41"/>
      <c r="AI97" s="25"/>
      <c r="AJ97" s="25"/>
      <c r="AK97" s="25"/>
      <c r="AL97" s="25"/>
      <c r="AM97" s="42"/>
      <c r="AN97" s="42"/>
      <c r="AO97" s="42"/>
      <c r="AP97" s="42"/>
      <c r="AQ97" s="7">
        <f t="shared" si="31"/>
        <v>0</v>
      </c>
      <c r="AR97" s="3">
        <f t="shared" ref="AR97" si="34">34*2</f>
        <v>68</v>
      </c>
      <c r="AS97" s="8">
        <f t="shared" si="28"/>
        <v>0</v>
      </c>
    </row>
    <row r="98" spans="1:45" ht="27" customHeight="1" x14ac:dyDescent="0.25">
      <c r="A98" s="62"/>
      <c r="B98" s="63"/>
      <c r="C98" s="63"/>
      <c r="D98" s="63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2"/>
      <c r="AN98" s="62"/>
      <c r="AO98" s="62"/>
      <c r="AP98" s="62"/>
      <c r="AQ98" s="62"/>
      <c r="AR98" s="62"/>
      <c r="AS98" s="62"/>
    </row>
    <row r="99" spans="1:45" s="2" customFormat="1" ht="81.75" customHeight="1" x14ac:dyDescent="0.25">
      <c r="A99" s="134" t="s">
        <v>35</v>
      </c>
      <c r="B99" s="134"/>
      <c r="C99" s="134"/>
      <c r="D99" s="134"/>
      <c r="E99" s="110" t="s">
        <v>39</v>
      </c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01" t="s">
        <v>19</v>
      </c>
      <c r="AR99" s="132" t="s">
        <v>21</v>
      </c>
      <c r="AS99" s="133" t="s">
        <v>20</v>
      </c>
    </row>
    <row r="100" spans="1:45" s="2" customFormat="1" ht="21.75" customHeight="1" x14ac:dyDescent="0.25">
      <c r="A100" s="111" t="s">
        <v>0</v>
      </c>
      <c r="B100" s="111"/>
      <c r="C100" s="111"/>
      <c r="D100" s="21" t="s">
        <v>17</v>
      </c>
      <c r="E100" s="111" t="s">
        <v>1</v>
      </c>
      <c r="F100" s="111"/>
      <c r="G100" s="111"/>
      <c r="H100" s="111"/>
      <c r="I100" s="111" t="s">
        <v>2</v>
      </c>
      <c r="J100" s="111"/>
      <c r="K100" s="111"/>
      <c r="L100" s="111"/>
      <c r="M100" s="111" t="s">
        <v>3</v>
      </c>
      <c r="N100" s="111"/>
      <c r="O100" s="111"/>
      <c r="P100" s="111"/>
      <c r="Q100" s="111" t="s">
        <v>4</v>
      </c>
      <c r="R100" s="111"/>
      <c r="S100" s="111"/>
      <c r="T100" s="111"/>
      <c r="U100" s="111" t="s">
        <v>5</v>
      </c>
      <c r="V100" s="111"/>
      <c r="W100" s="111"/>
      <c r="X100" s="111" t="s">
        <v>6</v>
      </c>
      <c r="Y100" s="111"/>
      <c r="Z100" s="111"/>
      <c r="AA100" s="111"/>
      <c r="AB100" s="111" t="s">
        <v>7</v>
      </c>
      <c r="AC100" s="111"/>
      <c r="AD100" s="111"/>
      <c r="AE100" s="111" t="s">
        <v>8</v>
      </c>
      <c r="AF100" s="111"/>
      <c r="AG100" s="111"/>
      <c r="AH100" s="111"/>
      <c r="AI100" s="111"/>
      <c r="AJ100" s="111" t="s">
        <v>9</v>
      </c>
      <c r="AK100" s="111"/>
      <c r="AL100" s="111"/>
      <c r="AM100" s="111" t="s">
        <v>10</v>
      </c>
      <c r="AN100" s="111"/>
      <c r="AO100" s="111"/>
      <c r="AP100" s="111"/>
      <c r="AQ100" s="101"/>
      <c r="AR100" s="132"/>
      <c r="AS100" s="133"/>
    </row>
    <row r="101" spans="1:45" s="6" customFormat="1" ht="11.25" customHeight="1" x14ac:dyDescent="0.2">
      <c r="A101" s="111"/>
      <c r="B101" s="111"/>
      <c r="C101" s="111"/>
      <c r="D101" s="21" t="s">
        <v>18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1"/>
      <c r="AR101" s="132"/>
      <c r="AS101" s="133"/>
    </row>
    <row r="102" spans="1:45" ht="12.75" customHeight="1" x14ac:dyDescent="0.25">
      <c r="A102" s="131" t="s">
        <v>24</v>
      </c>
      <c r="B102" s="85" t="s">
        <v>13</v>
      </c>
      <c r="C102" s="49">
        <v>8</v>
      </c>
      <c r="D102" s="50"/>
      <c r="E102" s="25"/>
      <c r="F102" s="88" t="s">
        <v>99</v>
      </c>
      <c r="G102" s="25"/>
      <c r="H102" s="25"/>
      <c r="I102" s="25"/>
      <c r="J102" s="88" t="s">
        <v>98</v>
      </c>
      <c r="K102" s="25"/>
      <c r="L102" s="88" t="s">
        <v>98</v>
      </c>
      <c r="M102" s="25"/>
      <c r="N102" s="25"/>
      <c r="O102" s="25"/>
      <c r="P102" s="25"/>
      <c r="Q102" s="88" t="s">
        <v>98</v>
      </c>
      <c r="R102" s="25"/>
      <c r="S102" s="25"/>
      <c r="T102" s="25"/>
      <c r="U102" s="25"/>
      <c r="V102" s="88" t="s">
        <v>98</v>
      </c>
      <c r="W102" s="25"/>
      <c r="X102" s="88" t="s">
        <v>98</v>
      </c>
      <c r="Y102" s="25"/>
      <c r="Z102" s="25"/>
      <c r="AA102" s="25"/>
      <c r="AB102" s="25"/>
      <c r="AC102" s="25"/>
      <c r="AD102" s="25"/>
      <c r="AE102" s="25"/>
      <c r="AF102" s="25"/>
      <c r="AG102" s="88" t="s">
        <v>98</v>
      </c>
      <c r="AH102" s="91" t="s">
        <v>100</v>
      </c>
      <c r="AI102" s="25"/>
      <c r="AJ102" s="88" t="s">
        <v>98</v>
      </c>
      <c r="AK102" s="25"/>
      <c r="AL102" s="25"/>
      <c r="AM102" s="7"/>
      <c r="AN102" s="7"/>
      <c r="AO102" s="7"/>
      <c r="AP102" s="7"/>
      <c r="AQ102" s="7">
        <v>9</v>
      </c>
      <c r="AR102" s="3">
        <f>34*3</f>
        <v>102</v>
      </c>
      <c r="AS102" s="8">
        <f t="shared" ref="AS102:AS117" si="35">AQ102/AR102</f>
        <v>8.8235294117647065E-2</v>
      </c>
    </row>
    <row r="103" spans="1:45" ht="12.75" customHeight="1" x14ac:dyDescent="0.25">
      <c r="A103" s="131"/>
      <c r="B103" s="85" t="s">
        <v>26</v>
      </c>
      <c r="C103" s="49">
        <v>8</v>
      </c>
      <c r="D103" s="50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88" t="s">
        <v>98</v>
      </c>
      <c r="X103" s="25"/>
      <c r="Y103" s="25"/>
      <c r="Z103" s="25"/>
      <c r="AA103" s="25"/>
      <c r="AB103" s="25"/>
      <c r="AC103" s="25"/>
      <c r="AD103" s="25"/>
      <c r="AE103" s="88" t="s">
        <v>98</v>
      </c>
      <c r="AF103" s="25"/>
      <c r="AG103" s="25"/>
      <c r="AH103" s="25"/>
      <c r="AI103" s="25"/>
      <c r="AJ103" s="25"/>
      <c r="AK103" s="25"/>
      <c r="AL103" s="25"/>
      <c r="AM103" s="7"/>
      <c r="AN103" s="7"/>
      <c r="AO103" s="7"/>
      <c r="AP103" s="7"/>
      <c r="AQ103" s="7">
        <v>2</v>
      </c>
      <c r="AR103" s="3">
        <f>34*2</f>
        <v>68</v>
      </c>
      <c r="AS103" s="8">
        <f t="shared" si="35"/>
        <v>2.9411764705882353E-2</v>
      </c>
    </row>
    <row r="104" spans="1:45" x14ac:dyDescent="0.25">
      <c r="A104" s="131"/>
      <c r="B104" s="85" t="s">
        <v>12</v>
      </c>
      <c r="C104" s="49">
        <v>8</v>
      </c>
      <c r="D104" s="48"/>
      <c r="E104" s="25"/>
      <c r="F104" s="25"/>
      <c r="G104" s="88" t="s">
        <v>98</v>
      </c>
      <c r="H104" s="25"/>
      <c r="I104" s="25"/>
      <c r="J104" s="88" t="s">
        <v>98</v>
      </c>
      <c r="K104" s="25"/>
      <c r="L104" s="25"/>
      <c r="M104" s="25"/>
      <c r="N104" s="88" t="s">
        <v>98</v>
      </c>
      <c r="O104" s="25"/>
      <c r="P104" s="25"/>
      <c r="Q104" s="88" t="s">
        <v>98</v>
      </c>
      <c r="R104" s="25"/>
      <c r="S104" s="25"/>
      <c r="T104" s="25"/>
      <c r="U104" s="25"/>
      <c r="V104" s="25"/>
      <c r="W104" s="88" t="s">
        <v>98</v>
      </c>
      <c r="X104" s="25"/>
      <c r="Y104" s="25"/>
      <c r="Z104" s="25"/>
      <c r="AA104" s="25"/>
      <c r="AB104" s="88" t="s">
        <v>98</v>
      </c>
      <c r="AC104" s="25"/>
      <c r="AD104" s="25"/>
      <c r="AE104" s="25"/>
      <c r="AF104" s="25"/>
      <c r="AG104" s="88" t="s">
        <v>98</v>
      </c>
      <c r="AH104" s="25"/>
      <c r="AI104" s="25"/>
      <c r="AJ104" s="25"/>
      <c r="AK104" s="88" t="s">
        <v>98</v>
      </c>
      <c r="AL104" s="25"/>
      <c r="AM104" s="7"/>
      <c r="AN104" s="7"/>
      <c r="AO104" s="7"/>
      <c r="AP104" s="7"/>
      <c r="AQ104" s="7">
        <v>8</v>
      </c>
      <c r="AR104" s="3">
        <f t="shared" ref="AR104:AR105" si="36">34*3</f>
        <v>102</v>
      </c>
      <c r="AS104" s="8">
        <f t="shared" si="35"/>
        <v>7.8431372549019607E-2</v>
      </c>
    </row>
    <row r="105" spans="1:45" ht="12.75" customHeight="1" x14ac:dyDescent="0.25">
      <c r="A105" s="131"/>
      <c r="B105" s="85" t="s">
        <v>81</v>
      </c>
      <c r="C105" s="49">
        <v>8</v>
      </c>
      <c r="D105" s="75"/>
      <c r="E105" s="25"/>
      <c r="F105" s="88" t="s">
        <v>99</v>
      </c>
      <c r="G105" s="25"/>
      <c r="H105" s="41"/>
      <c r="I105" s="41"/>
      <c r="J105" s="89"/>
      <c r="K105" s="25"/>
      <c r="L105" s="25"/>
      <c r="M105" s="88" t="s">
        <v>98</v>
      </c>
      <c r="N105" s="25"/>
      <c r="O105" s="25"/>
      <c r="P105" s="25"/>
      <c r="Q105" s="25"/>
      <c r="R105" s="88" t="s">
        <v>98</v>
      </c>
      <c r="S105" s="25"/>
      <c r="T105" s="25"/>
      <c r="U105" s="25"/>
      <c r="V105" s="25"/>
      <c r="W105" s="88" t="s">
        <v>98</v>
      </c>
      <c r="X105" s="25"/>
      <c r="Y105" s="25"/>
      <c r="Z105" s="25"/>
      <c r="AA105" s="25"/>
      <c r="AB105" s="25"/>
      <c r="AC105" s="25"/>
      <c r="AD105" s="25"/>
      <c r="AE105" s="91" t="s">
        <v>100</v>
      </c>
      <c r="AF105" s="25"/>
      <c r="AG105" s="25"/>
      <c r="AH105" s="25"/>
      <c r="AI105" s="25"/>
      <c r="AJ105" s="25"/>
      <c r="AK105" s="88" t="s">
        <v>98</v>
      </c>
      <c r="AL105" s="25"/>
      <c r="AM105" s="7"/>
      <c r="AN105" s="7"/>
      <c r="AO105" s="7"/>
      <c r="AP105" s="7"/>
      <c r="AQ105" s="7">
        <v>6</v>
      </c>
      <c r="AR105" s="3">
        <f t="shared" si="36"/>
        <v>102</v>
      </c>
      <c r="AS105" s="8">
        <f t="shared" si="35"/>
        <v>5.8823529411764705E-2</v>
      </c>
    </row>
    <row r="106" spans="1:45" ht="12.75" customHeight="1" x14ac:dyDescent="0.25">
      <c r="A106" s="131"/>
      <c r="B106" s="85" t="s">
        <v>82</v>
      </c>
      <c r="C106" s="49">
        <v>8</v>
      </c>
      <c r="D106" s="50"/>
      <c r="E106" s="25"/>
      <c r="F106" s="25"/>
      <c r="G106" s="25"/>
      <c r="H106" s="25"/>
      <c r="I106" s="25"/>
      <c r="J106" s="88" t="s">
        <v>98</v>
      </c>
      <c r="K106" s="25"/>
      <c r="L106" s="25"/>
      <c r="M106" s="25"/>
      <c r="N106" s="25"/>
      <c r="O106" s="25"/>
      <c r="P106" s="25"/>
      <c r="Q106" s="25"/>
      <c r="R106" s="88" t="s">
        <v>98</v>
      </c>
      <c r="S106" s="25"/>
      <c r="T106" s="25"/>
      <c r="U106" s="25"/>
      <c r="V106" s="25"/>
      <c r="W106" s="89"/>
      <c r="X106" s="88" t="s">
        <v>98</v>
      </c>
      <c r="Y106" s="25"/>
      <c r="Z106" s="25"/>
      <c r="AA106" s="25"/>
      <c r="AB106" s="25"/>
      <c r="AC106" s="88" t="s">
        <v>98</v>
      </c>
      <c r="AD106" s="25"/>
      <c r="AE106" s="25"/>
      <c r="AF106" s="25"/>
      <c r="AG106" s="25"/>
      <c r="AH106" s="25"/>
      <c r="AI106" s="92" t="s">
        <v>98</v>
      </c>
      <c r="AJ106" s="93"/>
      <c r="AK106" s="88" t="s">
        <v>98</v>
      </c>
      <c r="AL106" s="89"/>
      <c r="AM106" s="7"/>
      <c r="AN106" s="7"/>
      <c r="AO106" s="7"/>
      <c r="AP106" s="7"/>
      <c r="AQ106" s="7">
        <v>6</v>
      </c>
      <c r="AR106" s="3">
        <f t="shared" ref="AR106" si="37">34*2</f>
        <v>68</v>
      </c>
      <c r="AS106" s="8">
        <f t="shared" si="35"/>
        <v>8.8235294117647065E-2</v>
      </c>
    </row>
    <row r="107" spans="1:45" ht="26.4" customHeight="1" x14ac:dyDescent="0.25">
      <c r="A107" s="131"/>
      <c r="B107" s="85" t="s">
        <v>83</v>
      </c>
      <c r="C107" s="49">
        <v>8</v>
      </c>
      <c r="D107" s="50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88" t="s">
        <v>98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42"/>
      <c r="AJ107" s="42"/>
      <c r="AK107" s="25"/>
      <c r="AL107" s="88" t="s">
        <v>98</v>
      </c>
      <c r="AM107" s="7"/>
      <c r="AN107" s="7"/>
      <c r="AO107" s="7"/>
      <c r="AP107" s="7"/>
      <c r="AQ107" s="7">
        <v>2</v>
      </c>
      <c r="AR107" s="3">
        <f>34*1</f>
        <v>34</v>
      </c>
      <c r="AS107" s="8">
        <f t="shared" si="35"/>
        <v>5.8823529411764705E-2</v>
      </c>
    </row>
    <row r="108" spans="1:45" ht="12.75" customHeight="1" x14ac:dyDescent="0.25">
      <c r="A108" s="131"/>
      <c r="B108" s="85" t="s">
        <v>34</v>
      </c>
      <c r="C108" s="49">
        <v>8</v>
      </c>
      <c r="D108" s="50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88" t="s">
        <v>98</v>
      </c>
      <c r="Q108" s="25"/>
      <c r="R108" s="25"/>
      <c r="S108" s="25"/>
      <c r="T108" s="41"/>
      <c r="U108" s="25"/>
      <c r="V108" s="25"/>
      <c r="W108" s="25"/>
      <c r="X108" s="89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90" t="s">
        <v>100</v>
      </c>
      <c r="AJ108" s="92" t="s">
        <v>98</v>
      </c>
      <c r="AK108" s="25"/>
      <c r="AL108" s="25"/>
      <c r="AM108" s="7"/>
      <c r="AN108" s="7"/>
      <c r="AO108" s="7"/>
      <c r="AP108" s="7"/>
      <c r="AQ108" s="7">
        <v>3</v>
      </c>
      <c r="AR108" s="3">
        <f t="shared" ref="AR108" si="38">34*1</f>
        <v>34</v>
      </c>
      <c r="AS108" s="8">
        <f t="shared" si="35"/>
        <v>8.8235294117647065E-2</v>
      </c>
    </row>
    <row r="109" spans="1:45" ht="12.75" customHeight="1" x14ac:dyDescent="0.25">
      <c r="A109" s="131"/>
      <c r="B109" s="85" t="s">
        <v>27</v>
      </c>
      <c r="C109" s="49">
        <v>8</v>
      </c>
      <c r="D109" s="48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41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88" t="s">
        <v>98</v>
      </c>
      <c r="AF109" s="25"/>
      <c r="AG109" s="25"/>
      <c r="AH109" s="25"/>
      <c r="AI109" s="42"/>
      <c r="AJ109" s="42"/>
      <c r="AK109" s="25"/>
      <c r="AL109" s="25"/>
      <c r="AM109" s="7"/>
      <c r="AN109" s="7"/>
      <c r="AO109" s="7"/>
      <c r="AP109" s="7"/>
      <c r="AQ109" s="7">
        <v>1</v>
      </c>
      <c r="AR109" s="3">
        <f t="shared" ref="AR109" si="39">34*3</f>
        <v>102</v>
      </c>
      <c r="AS109" s="8">
        <f t="shared" si="35"/>
        <v>9.8039215686274508E-3</v>
      </c>
    </row>
    <row r="110" spans="1:45" ht="12.75" customHeight="1" x14ac:dyDescent="0.25">
      <c r="A110" s="131"/>
      <c r="B110" s="85" t="s">
        <v>29</v>
      </c>
      <c r="C110" s="49">
        <v>8</v>
      </c>
      <c r="D110" s="48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41"/>
      <c r="T110" s="25"/>
      <c r="U110" s="25"/>
      <c r="V110" s="25"/>
      <c r="W110" s="25"/>
      <c r="X110" s="25"/>
      <c r="Y110" s="88" t="s">
        <v>98</v>
      </c>
      <c r="Z110" s="25"/>
      <c r="AA110" s="25"/>
      <c r="AB110" s="25"/>
      <c r="AC110" s="25"/>
      <c r="AD110" s="25"/>
      <c r="AE110" s="91" t="s">
        <v>100</v>
      </c>
      <c r="AF110" s="88" t="s">
        <v>98</v>
      </c>
      <c r="AG110" s="25"/>
      <c r="AH110" s="25"/>
      <c r="AI110" s="42"/>
      <c r="AJ110" s="92" t="s">
        <v>98</v>
      </c>
      <c r="AK110" s="25"/>
      <c r="AL110" s="25"/>
      <c r="AM110" s="7"/>
      <c r="AN110" s="7"/>
      <c r="AO110" s="7"/>
      <c r="AP110" s="7"/>
      <c r="AQ110" s="7">
        <v>4</v>
      </c>
      <c r="AR110" s="3">
        <f t="shared" ref="AR110:AR113" si="40">34*2</f>
        <v>68</v>
      </c>
      <c r="AS110" s="8">
        <f t="shared" si="35"/>
        <v>5.8823529411764705E-2</v>
      </c>
    </row>
    <row r="111" spans="1:45" ht="12.75" customHeight="1" x14ac:dyDescent="0.25">
      <c r="A111" s="131"/>
      <c r="B111" s="85" t="s">
        <v>33</v>
      </c>
      <c r="C111" s="49">
        <v>8</v>
      </c>
      <c r="D111" s="48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41"/>
      <c r="T111" s="88" t="s">
        <v>98</v>
      </c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91" t="s">
        <v>100</v>
      </c>
      <c r="AG111" s="88" t="s">
        <v>98</v>
      </c>
      <c r="AH111" s="25"/>
      <c r="AI111" s="42"/>
      <c r="AJ111" s="42"/>
      <c r="AK111" s="88" t="s">
        <v>98</v>
      </c>
      <c r="AL111" s="25"/>
      <c r="AM111" s="7"/>
      <c r="AN111" s="7"/>
      <c r="AO111" s="7"/>
      <c r="AP111" s="7"/>
      <c r="AQ111" s="7">
        <v>4</v>
      </c>
      <c r="AR111" s="3">
        <f t="shared" si="40"/>
        <v>68</v>
      </c>
      <c r="AS111" s="8">
        <f t="shared" si="35"/>
        <v>5.8823529411764705E-2</v>
      </c>
    </row>
    <row r="112" spans="1:45" ht="12.75" customHeight="1" x14ac:dyDescent="0.25">
      <c r="A112" s="131"/>
      <c r="B112" s="84" t="s">
        <v>36</v>
      </c>
      <c r="C112" s="49">
        <v>8</v>
      </c>
      <c r="D112" s="48"/>
      <c r="E112" s="25"/>
      <c r="F112" s="25"/>
      <c r="G112" s="25"/>
      <c r="H112" s="25"/>
      <c r="I112" s="25"/>
      <c r="J112" s="25"/>
      <c r="K112" s="25"/>
      <c r="L112" s="25"/>
      <c r="M112" s="25"/>
      <c r="N112" s="88" t="s">
        <v>98</v>
      </c>
      <c r="O112" s="25"/>
      <c r="P112" s="25"/>
      <c r="Q112" s="25"/>
      <c r="R112" s="25"/>
      <c r="S112" s="41"/>
      <c r="T112" s="25"/>
      <c r="U112" s="25"/>
      <c r="V112" s="25"/>
      <c r="W112" s="88" t="s">
        <v>98</v>
      </c>
      <c r="X112" s="25"/>
      <c r="Y112" s="25"/>
      <c r="Z112" s="25"/>
      <c r="AA112" s="25"/>
      <c r="AB112" s="88" t="s">
        <v>98</v>
      </c>
      <c r="AC112" s="25"/>
      <c r="AD112" s="25"/>
      <c r="AE112" s="25"/>
      <c r="AF112" s="91" t="s">
        <v>100</v>
      </c>
      <c r="AG112" s="88" t="s">
        <v>98</v>
      </c>
      <c r="AH112" s="25"/>
      <c r="AI112" s="42"/>
      <c r="AJ112" s="42"/>
      <c r="AK112" s="25"/>
      <c r="AL112" s="25"/>
      <c r="AM112" s="7"/>
      <c r="AN112" s="7"/>
      <c r="AO112" s="7"/>
      <c r="AP112" s="7"/>
      <c r="AQ112" s="7">
        <v>5</v>
      </c>
      <c r="AR112" s="3">
        <f t="shared" si="40"/>
        <v>68</v>
      </c>
      <c r="AS112" s="8">
        <f t="shared" si="35"/>
        <v>7.3529411764705885E-2</v>
      </c>
    </row>
    <row r="113" spans="1:45" ht="12.75" customHeight="1" x14ac:dyDescent="0.25">
      <c r="A113" s="131"/>
      <c r="B113" s="84" t="s">
        <v>28</v>
      </c>
      <c r="C113" s="49">
        <v>8</v>
      </c>
      <c r="D113" s="48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41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91" t="s">
        <v>100</v>
      </c>
      <c r="AF113" s="88" t="s">
        <v>98</v>
      </c>
      <c r="AG113" s="25"/>
      <c r="AH113" s="25"/>
      <c r="AI113" s="42"/>
      <c r="AJ113" s="42"/>
      <c r="AK113" s="25"/>
      <c r="AL113" s="25"/>
      <c r="AM113" s="7"/>
      <c r="AN113" s="7"/>
      <c r="AO113" s="7"/>
      <c r="AP113" s="7"/>
      <c r="AQ113" s="7">
        <v>2</v>
      </c>
      <c r="AR113" s="3">
        <f t="shared" si="40"/>
        <v>68</v>
      </c>
      <c r="AS113" s="8">
        <f t="shared" si="35"/>
        <v>2.9411764705882353E-2</v>
      </c>
    </row>
    <row r="114" spans="1:45" ht="12.75" customHeight="1" x14ac:dyDescent="0.25">
      <c r="A114" s="131"/>
      <c r="B114" s="84" t="s">
        <v>51</v>
      </c>
      <c r="C114" s="49">
        <v>8</v>
      </c>
      <c r="D114" s="48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41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42"/>
      <c r="AJ114" s="42"/>
      <c r="AK114" s="25"/>
      <c r="AL114" s="25"/>
      <c r="AM114" s="7"/>
      <c r="AN114" s="7"/>
      <c r="AO114" s="7"/>
      <c r="AP114" s="7"/>
      <c r="AQ114" s="7">
        <f t="shared" ref="AQ114:AQ117" si="41">SUM(E114:AP114)</f>
        <v>0</v>
      </c>
      <c r="AR114" s="3">
        <f t="shared" ref="AR114:AR116" si="42">34*1</f>
        <v>34</v>
      </c>
      <c r="AS114" s="8">
        <f t="shared" si="35"/>
        <v>0</v>
      </c>
    </row>
    <row r="115" spans="1:45" ht="12.75" customHeight="1" x14ac:dyDescent="0.25">
      <c r="A115" s="131"/>
      <c r="B115" s="84" t="s">
        <v>72</v>
      </c>
      <c r="C115" s="49">
        <v>8</v>
      </c>
      <c r="D115" s="48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88" t="s">
        <v>104</v>
      </c>
      <c r="Q115" s="25"/>
      <c r="R115" s="25"/>
      <c r="S115" s="41"/>
      <c r="T115" s="25"/>
      <c r="U115" s="25"/>
      <c r="V115" s="25"/>
      <c r="W115" s="25"/>
      <c r="X115" s="25"/>
      <c r="Y115" s="25"/>
      <c r="Z115" s="88" t="s">
        <v>104</v>
      </c>
      <c r="AA115" s="25"/>
      <c r="AB115" s="25"/>
      <c r="AC115" s="25"/>
      <c r="AD115" s="25"/>
      <c r="AE115" s="25"/>
      <c r="AF115" s="25"/>
      <c r="AG115" s="25"/>
      <c r="AH115" s="25"/>
      <c r="AI115" s="42"/>
      <c r="AJ115" s="42"/>
      <c r="AK115" s="88" t="s">
        <v>104</v>
      </c>
      <c r="AL115" s="25"/>
      <c r="AM115" s="7"/>
      <c r="AN115" s="7"/>
      <c r="AO115" s="7"/>
      <c r="AP115" s="7"/>
      <c r="AQ115" s="7">
        <f t="shared" si="41"/>
        <v>0</v>
      </c>
      <c r="AR115" s="3">
        <f t="shared" si="42"/>
        <v>34</v>
      </c>
      <c r="AS115" s="8">
        <f t="shared" si="35"/>
        <v>0</v>
      </c>
    </row>
    <row r="116" spans="1:45" ht="39" customHeight="1" x14ac:dyDescent="0.25">
      <c r="A116" s="131"/>
      <c r="B116" s="84" t="s">
        <v>84</v>
      </c>
      <c r="C116" s="49">
        <v>8</v>
      </c>
      <c r="D116" s="48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41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2"/>
      <c r="AJ116" s="42"/>
      <c r="AK116" s="25"/>
      <c r="AL116" s="25"/>
      <c r="AM116" s="7"/>
      <c r="AN116" s="7"/>
      <c r="AO116" s="7"/>
      <c r="AP116" s="7"/>
      <c r="AQ116" s="7">
        <f t="shared" si="41"/>
        <v>0</v>
      </c>
      <c r="AR116" s="3">
        <f t="shared" si="42"/>
        <v>34</v>
      </c>
      <c r="AS116" s="8">
        <f t="shared" si="35"/>
        <v>0</v>
      </c>
    </row>
    <row r="117" spans="1:45" ht="26.4" customHeight="1" x14ac:dyDescent="0.25">
      <c r="A117" s="131"/>
      <c r="B117" s="84" t="s">
        <v>68</v>
      </c>
      <c r="C117" s="49">
        <v>8</v>
      </c>
      <c r="D117" s="48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41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2"/>
      <c r="AJ117" s="42"/>
      <c r="AK117" s="25"/>
      <c r="AL117" s="25"/>
      <c r="AM117" s="7"/>
      <c r="AN117" s="7"/>
      <c r="AO117" s="7"/>
      <c r="AP117" s="7"/>
      <c r="AQ117" s="7">
        <f t="shared" si="41"/>
        <v>0</v>
      </c>
      <c r="AR117" s="3">
        <f t="shared" ref="AR117" si="43">34*2</f>
        <v>68</v>
      </c>
      <c r="AS117" s="8">
        <f t="shared" si="35"/>
        <v>0</v>
      </c>
    </row>
    <row r="118" spans="1:45" ht="27" customHeight="1" x14ac:dyDescent="0.25">
      <c r="A118" s="62"/>
      <c r="B118" s="63"/>
      <c r="C118" s="63"/>
      <c r="D118" s="63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2"/>
      <c r="AN118" s="62"/>
      <c r="AO118" s="62"/>
      <c r="AP118" s="62"/>
      <c r="AQ118" s="62"/>
      <c r="AR118" s="62"/>
      <c r="AS118" s="62"/>
    </row>
    <row r="119" spans="1:45" s="2" customFormat="1" ht="81.75" customHeight="1" x14ac:dyDescent="0.25">
      <c r="A119" s="134" t="s">
        <v>37</v>
      </c>
      <c r="B119" s="134"/>
      <c r="C119" s="134"/>
      <c r="D119" s="134"/>
      <c r="E119" s="110" t="s">
        <v>39</v>
      </c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01" t="s">
        <v>19</v>
      </c>
      <c r="AR119" s="132" t="s">
        <v>21</v>
      </c>
      <c r="AS119" s="133" t="s">
        <v>20</v>
      </c>
    </row>
    <row r="120" spans="1:45" s="2" customFormat="1" ht="21.75" customHeight="1" x14ac:dyDescent="0.25">
      <c r="A120" s="111" t="s">
        <v>0</v>
      </c>
      <c r="B120" s="111"/>
      <c r="C120" s="111"/>
      <c r="D120" s="21" t="s">
        <v>17</v>
      </c>
      <c r="E120" s="111" t="s">
        <v>1</v>
      </c>
      <c r="F120" s="111"/>
      <c r="G120" s="111"/>
      <c r="H120" s="111"/>
      <c r="I120" s="111" t="s">
        <v>2</v>
      </c>
      <c r="J120" s="111"/>
      <c r="K120" s="111"/>
      <c r="L120" s="111"/>
      <c r="M120" s="111" t="s">
        <v>3</v>
      </c>
      <c r="N120" s="111"/>
      <c r="O120" s="111"/>
      <c r="P120" s="111"/>
      <c r="Q120" s="111" t="s">
        <v>4</v>
      </c>
      <c r="R120" s="111"/>
      <c r="S120" s="111"/>
      <c r="T120" s="111"/>
      <c r="U120" s="111" t="s">
        <v>5</v>
      </c>
      <c r="V120" s="111"/>
      <c r="W120" s="111"/>
      <c r="X120" s="111" t="s">
        <v>6</v>
      </c>
      <c r="Y120" s="111"/>
      <c r="Z120" s="111"/>
      <c r="AA120" s="111"/>
      <c r="AB120" s="111" t="s">
        <v>7</v>
      </c>
      <c r="AC120" s="111"/>
      <c r="AD120" s="111"/>
      <c r="AE120" s="111" t="s">
        <v>8</v>
      </c>
      <c r="AF120" s="111"/>
      <c r="AG120" s="111"/>
      <c r="AH120" s="111"/>
      <c r="AI120" s="111"/>
      <c r="AJ120" s="111" t="s">
        <v>9</v>
      </c>
      <c r="AK120" s="111"/>
      <c r="AL120" s="111"/>
      <c r="AM120" s="111" t="s">
        <v>10</v>
      </c>
      <c r="AN120" s="111"/>
      <c r="AO120" s="111"/>
      <c r="AP120" s="111"/>
      <c r="AQ120" s="101"/>
      <c r="AR120" s="132"/>
      <c r="AS120" s="133"/>
    </row>
    <row r="121" spans="1:45" s="6" customFormat="1" ht="11.25" customHeight="1" x14ac:dyDescent="0.2">
      <c r="A121" s="111"/>
      <c r="B121" s="111"/>
      <c r="C121" s="111"/>
      <c r="D121" s="21" t="s">
        <v>18</v>
      </c>
      <c r="E121" s="5">
        <v>1</v>
      </c>
      <c r="F121" s="5">
        <v>2</v>
      </c>
      <c r="G121" s="5">
        <v>3</v>
      </c>
      <c r="H121" s="5">
        <v>4</v>
      </c>
      <c r="I121" s="5">
        <v>5</v>
      </c>
      <c r="J121" s="5">
        <v>6</v>
      </c>
      <c r="K121" s="5">
        <v>7</v>
      </c>
      <c r="L121" s="5">
        <v>8</v>
      </c>
      <c r="M121" s="5">
        <v>9</v>
      </c>
      <c r="N121" s="5">
        <v>10</v>
      </c>
      <c r="O121" s="5">
        <v>11</v>
      </c>
      <c r="P121" s="5">
        <v>12</v>
      </c>
      <c r="Q121" s="5">
        <v>13</v>
      </c>
      <c r="R121" s="5">
        <v>14</v>
      </c>
      <c r="S121" s="5">
        <v>15</v>
      </c>
      <c r="T121" s="5">
        <v>16</v>
      </c>
      <c r="U121" s="5">
        <v>17</v>
      </c>
      <c r="V121" s="5">
        <v>18</v>
      </c>
      <c r="W121" s="5">
        <v>19</v>
      </c>
      <c r="X121" s="5">
        <v>20</v>
      </c>
      <c r="Y121" s="5">
        <v>21</v>
      </c>
      <c r="Z121" s="5">
        <v>22</v>
      </c>
      <c r="AA121" s="5">
        <v>23</v>
      </c>
      <c r="AB121" s="5">
        <v>24</v>
      </c>
      <c r="AC121" s="5">
        <v>25</v>
      </c>
      <c r="AD121" s="5">
        <v>26</v>
      </c>
      <c r="AE121" s="5">
        <v>27</v>
      </c>
      <c r="AF121" s="5">
        <v>28</v>
      </c>
      <c r="AG121" s="5">
        <v>29</v>
      </c>
      <c r="AH121" s="5">
        <v>30</v>
      </c>
      <c r="AI121" s="5">
        <v>31</v>
      </c>
      <c r="AJ121" s="5">
        <v>32</v>
      </c>
      <c r="AK121" s="5">
        <v>33</v>
      </c>
      <c r="AL121" s="5">
        <v>34</v>
      </c>
      <c r="AM121" s="5">
        <v>35</v>
      </c>
      <c r="AN121" s="5">
        <v>36</v>
      </c>
      <c r="AO121" s="5">
        <v>37</v>
      </c>
      <c r="AP121" s="5">
        <v>38</v>
      </c>
      <c r="AQ121" s="101"/>
      <c r="AR121" s="132"/>
      <c r="AS121" s="133"/>
    </row>
    <row r="122" spans="1:45" ht="12.75" customHeight="1" x14ac:dyDescent="0.25">
      <c r="A122" s="131" t="s">
        <v>24</v>
      </c>
      <c r="B122" s="85" t="s">
        <v>13</v>
      </c>
      <c r="C122" s="49">
        <v>9</v>
      </c>
      <c r="D122" s="50"/>
      <c r="E122" s="25"/>
      <c r="F122" s="25"/>
      <c r="G122" s="88" t="s">
        <v>99</v>
      </c>
      <c r="H122" s="25"/>
      <c r="I122" s="88" t="s">
        <v>98</v>
      </c>
      <c r="J122" s="25"/>
      <c r="K122" s="25"/>
      <c r="L122" s="99" t="s">
        <v>98</v>
      </c>
      <c r="M122" s="88" t="s">
        <v>98</v>
      </c>
      <c r="N122" s="25"/>
      <c r="O122" s="25"/>
      <c r="P122" s="25"/>
      <c r="Q122" s="88" t="s">
        <v>98</v>
      </c>
      <c r="R122" s="88" t="s">
        <v>98</v>
      </c>
      <c r="S122" s="25"/>
      <c r="T122" s="25"/>
      <c r="U122" s="25"/>
      <c r="V122" s="25"/>
      <c r="W122" s="25"/>
      <c r="X122" s="25"/>
      <c r="Y122" s="25"/>
      <c r="Z122" s="25"/>
      <c r="AA122" s="88" t="s">
        <v>98</v>
      </c>
      <c r="AB122" s="25"/>
      <c r="AC122" s="25"/>
      <c r="AD122" s="25"/>
      <c r="AE122" s="25"/>
      <c r="AF122" s="88" t="s">
        <v>98</v>
      </c>
      <c r="AG122" s="25"/>
      <c r="AH122" s="25"/>
      <c r="AI122" s="25"/>
      <c r="AJ122" s="25"/>
      <c r="AK122" s="88" t="s">
        <v>98</v>
      </c>
      <c r="AL122" s="25"/>
      <c r="AM122" s="42"/>
      <c r="AN122" s="42"/>
      <c r="AO122" s="42"/>
      <c r="AP122" s="42"/>
      <c r="AQ122" s="7">
        <v>9</v>
      </c>
      <c r="AR122" s="3">
        <f>34*3</f>
        <v>102</v>
      </c>
      <c r="AS122" s="8">
        <f t="shared" ref="AS122:AS137" si="44">AQ122/AR122</f>
        <v>8.8235294117647065E-2</v>
      </c>
    </row>
    <row r="123" spans="1:45" ht="12.75" customHeight="1" x14ac:dyDescent="0.25">
      <c r="A123" s="131"/>
      <c r="B123" s="85" t="s">
        <v>26</v>
      </c>
      <c r="C123" s="49">
        <v>9</v>
      </c>
      <c r="D123" s="50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88" t="s">
        <v>98</v>
      </c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88" t="s">
        <v>98</v>
      </c>
      <c r="AJ123" s="25"/>
      <c r="AK123" s="25"/>
      <c r="AL123" s="25"/>
      <c r="AM123" s="42"/>
      <c r="AN123" s="42"/>
      <c r="AO123" s="42"/>
      <c r="AP123" s="42"/>
      <c r="AQ123" s="7">
        <v>2</v>
      </c>
      <c r="AR123" s="3">
        <f t="shared" ref="AR123:AR126" si="45">34*3</f>
        <v>102</v>
      </c>
      <c r="AS123" s="8">
        <f t="shared" si="44"/>
        <v>1.9607843137254902E-2</v>
      </c>
    </row>
    <row r="124" spans="1:45" x14ac:dyDescent="0.25">
      <c r="A124" s="131"/>
      <c r="B124" s="85" t="s">
        <v>12</v>
      </c>
      <c r="C124" s="49">
        <v>9</v>
      </c>
      <c r="D124" s="48"/>
      <c r="E124" s="25"/>
      <c r="F124" s="25"/>
      <c r="G124" s="25"/>
      <c r="H124" s="88" t="s">
        <v>98</v>
      </c>
      <c r="I124" s="25"/>
      <c r="J124" s="25"/>
      <c r="K124" s="25"/>
      <c r="L124" s="25"/>
      <c r="M124" s="25"/>
      <c r="N124" s="88" t="s">
        <v>98</v>
      </c>
      <c r="O124" s="25"/>
      <c r="P124" s="25"/>
      <c r="Q124" s="88" t="s">
        <v>98</v>
      </c>
      <c r="R124" s="25"/>
      <c r="S124" s="25"/>
      <c r="T124" s="88" t="s">
        <v>98</v>
      </c>
      <c r="U124" s="25"/>
      <c r="V124" s="25"/>
      <c r="W124" s="25"/>
      <c r="X124" s="25"/>
      <c r="Y124" s="25"/>
      <c r="Z124" s="88" t="s">
        <v>98</v>
      </c>
      <c r="AA124" s="25"/>
      <c r="AB124" s="25"/>
      <c r="AC124" s="25"/>
      <c r="AD124" s="25"/>
      <c r="AE124" s="88" t="s">
        <v>98</v>
      </c>
      <c r="AF124" s="25"/>
      <c r="AG124" s="25"/>
      <c r="AH124" s="25"/>
      <c r="AI124" s="88" t="s">
        <v>98</v>
      </c>
      <c r="AJ124" s="25"/>
      <c r="AK124" s="88" t="s">
        <v>98</v>
      </c>
      <c r="AL124" s="25"/>
      <c r="AM124" s="42"/>
      <c r="AN124" s="42"/>
      <c r="AO124" s="42"/>
      <c r="AP124" s="42"/>
      <c r="AQ124" s="7">
        <v>8</v>
      </c>
      <c r="AR124" s="3">
        <f t="shared" si="45"/>
        <v>102</v>
      </c>
      <c r="AS124" s="8">
        <f t="shared" si="44"/>
        <v>7.8431372549019607E-2</v>
      </c>
    </row>
    <row r="125" spans="1:45" ht="12.75" customHeight="1" x14ac:dyDescent="0.25">
      <c r="A125" s="131"/>
      <c r="B125" s="85" t="s">
        <v>81</v>
      </c>
      <c r="C125" s="49">
        <v>9</v>
      </c>
      <c r="D125" s="50"/>
      <c r="E125" s="25"/>
      <c r="F125" s="88" t="s">
        <v>99</v>
      </c>
      <c r="G125" s="25"/>
      <c r="H125" s="43"/>
      <c r="I125" s="41"/>
      <c r="J125" s="25"/>
      <c r="K125" s="25"/>
      <c r="L125" s="88" t="s">
        <v>98</v>
      </c>
      <c r="M125" s="25"/>
      <c r="N125" s="25"/>
      <c r="O125" s="25"/>
      <c r="P125" s="25"/>
      <c r="Q125" s="88" t="s">
        <v>98</v>
      </c>
      <c r="R125" s="25"/>
      <c r="S125" s="25"/>
      <c r="T125" s="25"/>
      <c r="U125" s="25"/>
      <c r="V125" s="88" t="s">
        <v>98</v>
      </c>
      <c r="W125" s="25"/>
      <c r="X125" s="25"/>
      <c r="Y125" s="25"/>
      <c r="Z125" s="25"/>
      <c r="AA125" s="88" t="s">
        <v>98</v>
      </c>
      <c r="AB125" s="25"/>
      <c r="AC125" s="25"/>
      <c r="AD125" s="25"/>
      <c r="AE125" s="25"/>
      <c r="AF125" s="91" t="s">
        <v>100</v>
      </c>
      <c r="AG125" s="25"/>
      <c r="AH125" s="25"/>
      <c r="AI125" s="25"/>
      <c r="AJ125" s="25"/>
      <c r="AK125" s="88" t="s">
        <v>98</v>
      </c>
      <c r="AL125" s="25"/>
      <c r="AM125" s="42"/>
      <c r="AN125" s="42"/>
      <c r="AO125" s="42"/>
      <c r="AP125" s="42"/>
      <c r="AQ125" s="7">
        <v>7</v>
      </c>
      <c r="AR125" s="3">
        <f t="shared" si="45"/>
        <v>102</v>
      </c>
      <c r="AS125" s="8">
        <f t="shared" si="44"/>
        <v>6.8627450980392163E-2</v>
      </c>
    </row>
    <row r="126" spans="1:45" x14ac:dyDescent="0.25">
      <c r="A126" s="131"/>
      <c r="B126" s="85" t="s">
        <v>82</v>
      </c>
      <c r="C126" s="49">
        <v>9</v>
      </c>
      <c r="D126" s="50"/>
      <c r="E126" s="25"/>
      <c r="F126" s="25"/>
      <c r="G126" s="25"/>
      <c r="H126" s="25"/>
      <c r="I126" s="25"/>
      <c r="J126" s="25"/>
      <c r="K126" s="25"/>
      <c r="L126" s="88" t="s">
        <v>98</v>
      </c>
      <c r="M126" s="25"/>
      <c r="N126" s="25"/>
      <c r="O126" s="25"/>
      <c r="P126" s="25"/>
      <c r="Q126" s="88" t="s">
        <v>98</v>
      </c>
      <c r="R126" s="25"/>
      <c r="S126" s="25"/>
      <c r="T126" s="25"/>
      <c r="U126" s="25"/>
      <c r="V126" s="25"/>
      <c r="W126" s="88" t="s">
        <v>98</v>
      </c>
      <c r="X126" s="25"/>
      <c r="Y126" s="25"/>
      <c r="Z126" s="25"/>
      <c r="AA126" s="88" t="s">
        <v>98</v>
      </c>
      <c r="AB126" s="25"/>
      <c r="AC126" s="25"/>
      <c r="AD126" s="25"/>
      <c r="AE126" s="25"/>
      <c r="AF126" s="25"/>
      <c r="AG126" s="25"/>
      <c r="AH126" s="25"/>
      <c r="AI126" s="92" t="s">
        <v>98</v>
      </c>
      <c r="AJ126" s="42"/>
      <c r="AK126" s="88" t="s">
        <v>98</v>
      </c>
      <c r="AL126" s="25"/>
      <c r="AM126" s="42"/>
      <c r="AN126" s="42"/>
      <c r="AO126" s="42"/>
      <c r="AP126" s="42"/>
      <c r="AQ126" s="7">
        <v>6</v>
      </c>
      <c r="AR126" s="3">
        <f t="shared" si="45"/>
        <v>102</v>
      </c>
      <c r="AS126" s="8">
        <f t="shared" si="44"/>
        <v>5.8823529411764705E-2</v>
      </c>
    </row>
    <row r="127" spans="1:45" ht="24" customHeight="1" x14ac:dyDescent="0.25">
      <c r="A127" s="131"/>
      <c r="B127" s="85" t="s">
        <v>83</v>
      </c>
      <c r="C127" s="49">
        <v>9</v>
      </c>
      <c r="D127" s="48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89"/>
      <c r="AI127" s="42"/>
      <c r="AJ127" s="42"/>
      <c r="AK127" s="25"/>
      <c r="AL127" s="88" t="s">
        <v>98</v>
      </c>
      <c r="AM127" s="42"/>
      <c r="AN127" s="42"/>
      <c r="AO127" s="42"/>
      <c r="AP127" s="42"/>
      <c r="AQ127" s="7">
        <v>1</v>
      </c>
      <c r="AR127" s="3">
        <f>34*1</f>
        <v>34</v>
      </c>
      <c r="AS127" s="8">
        <f t="shared" si="44"/>
        <v>2.9411764705882353E-2</v>
      </c>
    </row>
    <row r="128" spans="1:45" x14ac:dyDescent="0.25">
      <c r="A128" s="131"/>
      <c r="B128" s="85" t="s">
        <v>34</v>
      </c>
      <c r="C128" s="49">
        <v>9</v>
      </c>
      <c r="D128" s="48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88" t="s">
        <v>98</v>
      </c>
      <c r="S128" s="25"/>
      <c r="T128" s="25"/>
      <c r="U128" s="25"/>
      <c r="V128" s="88" t="s">
        <v>98</v>
      </c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42"/>
      <c r="AJ128" s="42"/>
      <c r="AK128" s="25"/>
      <c r="AL128" s="25"/>
      <c r="AM128" s="42"/>
      <c r="AN128" s="42"/>
      <c r="AO128" s="42"/>
      <c r="AP128" s="42"/>
      <c r="AQ128" s="7">
        <v>2</v>
      </c>
      <c r="AR128" s="3">
        <f t="shared" ref="AR128" si="46">34*1</f>
        <v>34</v>
      </c>
      <c r="AS128" s="8">
        <f t="shared" si="44"/>
        <v>5.8823529411764705E-2</v>
      </c>
    </row>
    <row r="129" spans="1:45" x14ac:dyDescent="0.25">
      <c r="A129" s="131"/>
      <c r="B129" s="85" t="s">
        <v>27</v>
      </c>
      <c r="C129" s="49">
        <v>9</v>
      </c>
      <c r="D129" s="48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42"/>
      <c r="AJ129" s="42"/>
      <c r="AK129" s="25"/>
      <c r="AL129" s="25"/>
      <c r="AM129" s="42"/>
      <c r="AN129" s="42"/>
      <c r="AO129" s="42"/>
      <c r="AP129" s="42"/>
      <c r="AQ129" s="7">
        <f t="shared" ref="AQ129:AQ137" si="47">SUM(E129:AP129)</f>
        <v>0</v>
      </c>
      <c r="AR129" s="3">
        <f>34*2</f>
        <v>68</v>
      </c>
      <c r="AS129" s="8">
        <f t="shared" si="44"/>
        <v>0</v>
      </c>
    </row>
    <row r="130" spans="1:45" x14ac:dyDescent="0.25">
      <c r="A130" s="131"/>
      <c r="B130" s="85" t="s">
        <v>31</v>
      </c>
      <c r="C130" s="49">
        <v>9</v>
      </c>
      <c r="D130" s="48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42"/>
      <c r="AJ130" s="42"/>
      <c r="AK130" s="25"/>
      <c r="AL130" s="25"/>
      <c r="AM130" s="42"/>
      <c r="AN130" s="42"/>
      <c r="AO130" s="42"/>
      <c r="AP130" s="42"/>
      <c r="AQ130" s="7">
        <f t="shared" si="47"/>
        <v>0</v>
      </c>
      <c r="AR130" s="3">
        <f>34*1</f>
        <v>34</v>
      </c>
      <c r="AS130" s="8">
        <f t="shared" si="44"/>
        <v>0</v>
      </c>
    </row>
    <row r="131" spans="1:45" x14ac:dyDescent="0.25">
      <c r="A131" s="131"/>
      <c r="B131" s="85" t="s">
        <v>29</v>
      </c>
      <c r="C131" s="49">
        <v>9</v>
      </c>
      <c r="D131" s="48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88" t="s">
        <v>98</v>
      </c>
      <c r="Q131" s="25"/>
      <c r="R131" s="25"/>
      <c r="S131" s="25"/>
      <c r="T131" s="88" t="s">
        <v>98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88" t="s">
        <v>98</v>
      </c>
      <c r="AE131" s="25"/>
      <c r="AF131" s="25"/>
      <c r="AG131" s="25"/>
      <c r="AH131" s="25"/>
      <c r="AI131" s="42"/>
      <c r="AJ131" s="92" t="s">
        <v>98</v>
      </c>
      <c r="AK131" s="25"/>
      <c r="AL131" s="25"/>
      <c r="AM131" s="42"/>
      <c r="AN131" s="42"/>
      <c r="AO131" s="42"/>
      <c r="AP131" s="42"/>
      <c r="AQ131" s="7">
        <v>4</v>
      </c>
      <c r="AR131" s="3">
        <f>34*2</f>
        <v>68</v>
      </c>
      <c r="AS131" s="8">
        <f t="shared" si="44"/>
        <v>5.8823529411764705E-2</v>
      </c>
    </row>
    <row r="132" spans="1:45" x14ac:dyDescent="0.25">
      <c r="A132" s="131"/>
      <c r="B132" s="85" t="s">
        <v>33</v>
      </c>
      <c r="C132" s="49">
        <v>9</v>
      </c>
      <c r="D132" s="48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88" t="s">
        <v>98</v>
      </c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8" t="s">
        <v>98</v>
      </c>
      <c r="AF132" s="89"/>
      <c r="AG132" s="89"/>
      <c r="AH132" s="89"/>
      <c r="AI132" s="93"/>
      <c r="AJ132" s="92" t="s">
        <v>98</v>
      </c>
      <c r="AK132" s="89"/>
      <c r="AL132" s="89"/>
      <c r="AM132" s="42"/>
      <c r="AN132" s="42"/>
      <c r="AO132" s="42"/>
      <c r="AP132" s="42"/>
      <c r="AQ132" s="7">
        <v>3</v>
      </c>
      <c r="AR132" s="3">
        <f>34*3</f>
        <v>102</v>
      </c>
      <c r="AS132" s="8">
        <f t="shared" si="44"/>
        <v>2.9411764705882353E-2</v>
      </c>
    </row>
    <row r="133" spans="1:45" x14ac:dyDescent="0.25">
      <c r="A133" s="131"/>
      <c r="B133" s="84" t="s">
        <v>36</v>
      </c>
      <c r="C133" s="49">
        <v>9</v>
      </c>
      <c r="D133" s="48"/>
      <c r="E133" s="25"/>
      <c r="F133" s="25"/>
      <c r="G133" s="88" t="s">
        <v>98</v>
      </c>
      <c r="H133" s="25"/>
      <c r="I133" s="25"/>
      <c r="J133" s="25"/>
      <c r="K133" s="25"/>
      <c r="L133" s="25"/>
      <c r="M133" s="88" t="s">
        <v>98</v>
      </c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88" t="s">
        <v>98</v>
      </c>
      <c r="Y133" s="25"/>
      <c r="Z133" s="25"/>
      <c r="AA133" s="25"/>
      <c r="AB133" s="25"/>
      <c r="AC133" s="25"/>
      <c r="AD133" s="25"/>
      <c r="AE133" s="25"/>
      <c r="AF133" s="89"/>
      <c r="AG133" s="25"/>
      <c r="AH133" s="25"/>
      <c r="AI133" s="42"/>
      <c r="AJ133" s="42"/>
      <c r="AK133" s="88" t="s">
        <v>98</v>
      </c>
      <c r="AL133" s="25"/>
      <c r="AM133" s="42"/>
      <c r="AN133" s="42"/>
      <c r="AO133" s="42"/>
      <c r="AP133" s="42"/>
      <c r="AQ133" s="7">
        <v>4</v>
      </c>
      <c r="AR133" s="3">
        <f>34*2</f>
        <v>68</v>
      </c>
      <c r="AS133" s="8">
        <f t="shared" si="44"/>
        <v>5.8823529411764705E-2</v>
      </c>
    </row>
    <row r="134" spans="1:45" x14ac:dyDescent="0.25">
      <c r="A134" s="131"/>
      <c r="B134" s="84" t="s">
        <v>28</v>
      </c>
      <c r="C134" s="49">
        <v>9</v>
      </c>
      <c r="D134" s="48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2"/>
      <c r="AJ134" s="42"/>
      <c r="AK134" s="25"/>
      <c r="AL134" s="25"/>
      <c r="AM134" s="42"/>
      <c r="AN134" s="42"/>
      <c r="AO134" s="42"/>
      <c r="AP134" s="42"/>
      <c r="AQ134" s="7">
        <f t="shared" si="47"/>
        <v>0</v>
      </c>
      <c r="AR134" s="3">
        <f t="shared" ref="AR134" si="48">34*2</f>
        <v>68</v>
      </c>
      <c r="AS134" s="8">
        <f t="shared" si="44"/>
        <v>0</v>
      </c>
    </row>
    <row r="135" spans="1:45" x14ac:dyDescent="0.25">
      <c r="A135" s="131"/>
      <c r="B135" s="84" t="s">
        <v>72</v>
      </c>
      <c r="C135" s="49">
        <v>9</v>
      </c>
      <c r="D135" s="48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2"/>
      <c r="AJ135" s="42"/>
      <c r="AK135" s="25"/>
      <c r="AL135" s="25"/>
      <c r="AM135" s="42"/>
      <c r="AN135" s="42"/>
      <c r="AO135" s="42"/>
      <c r="AP135" s="42"/>
      <c r="AQ135" s="7">
        <f t="shared" si="47"/>
        <v>0</v>
      </c>
      <c r="AR135" s="3">
        <f>34*1</f>
        <v>34</v>
      </c>
      <c r="AS135" s="8">
        <f t="shared" si="44"/>
        <v>0</v>
      </c>
    </row>
    <row r="136" spans="1:45" ht="40.200000000000003" customHeight="1" x14ac:dyDescent="0.25">
      <c r="A136" s="131"/>
      <c r="B136" s="84" t="s">
        <v>84</v>
      </c>
      <c r="C136" s="49">
        <v>9</v>
      </c>
      <c r="D136" s="48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2"/>
      <c r="AJ136" s="42"/>
      <c r="AK136" s="25"/>
      <c r="AL136" s="25"/>
      <c r="AM136" s="42"/>
      <c r="AN136" s="42"/>
      <c r="AO136" s="42"/>
      <c r="AP136" s="42"/>
      <c r="AQ136" s="7">
        <f t="shared" si="47"/>
        <v>0</v>
      </c>
      <c r="AR136" s="3">
        <f t="shared" ref="AR136" si="49">34*1</f>
        <v>34</v>
      </c>
      <c r="AS136" s="8">
        <f t="shared" si="44"/>
        <v>0</v>
      </c>
    </row>
    <row r="137" spans="1:45" ht="27.6" customHeight="1" x14ac:dyDescent="0.25">
      <c r="A137" s="131"/>
      <c r="B137" s="84" t="s">
        <v>68</v>
      </c>
      <c r="C137" s="49">
        <v>9</v>
      </c>
      <c r="D137" s="50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41"/>
      <c r="U137" s="25"/>
      <c r="V137" s="25"/>
      <c r="W137" s="25"/>
      <c r="X137" s="25"/>
      <c r="Y137" s="25"/>
      <c r="Z137" s="25"/>
      <c r="AA137" s="25"/>
      <c r="AB137" s="25"/>
      <c r="AC137" s="25"/>
      <c r="AD137" s="41"/>
      <c r="AE137" s="25"/>
      <c r="AF137" s="25"/>
      <c r="AG137" s="25"/>
      <c r="AH137" s="25"/>
      <c r="AI137" s="42"/>
      <c r="AJ137" s="42"/>
      <c r="AK137" s="25"/>
      <c r="AL137" s="25"/>
      <c r="AM137" s="42"/>
      <c r="AN137" s="42"/>
      <c r="AO137" s="42"/>
      <c r="AP137" s="42"/>
      <c r="AQ137" s="7">
        <f t="shared" si="47"/>
        <v>0</v>
      </c>
      <c r="AR137" s="3">
        <f>34*2</f>
        <v>68</v>
      </c>
      <c r="AS137" s="8">
        <f t="shared" si="44"/>
        <v>0</v>
      </c>
    </row>
    <row r="138" spans="1:45" ht="27" customHeight="1" x14ac:dyDescent="0.25">
      <c r="A138" s="62"/>
      <c r="B138" s="63"/>
      <c r="C138" s="63"/>
      <c r="D138" s="63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2"/>
      <c r="AN138" s="62"/>
      <c r="AO138" s="62"/>
      <c r="AP138" s="62"/>
      <c r="AQ138" s="62"/>
      <c r="AR138" s="62"/>
      <c r="AS138" s="62"/>
    </row>
  </sheetData>
  <mergeCells count="153">
    <mergeCell ref="A23:D23"/>
    <mergeCell ref="AM66:AP66"/>
    <mergeCell ref="A65:D65"/>
    <mergeCell ref="E65:AP65"/>
    <mergeCell ref="A26:A34"/>
    <mergeCell ref="A51:C52"/>
    <mergeCell ref="A83:A97"/>
    <mergeCell ref="A68:A78"/>
    <mergeCell ref="E120:H120"/>
    <mergeCell ref="I120:L120"/>
    <mergeCell ref="M120:P120"/>
    <mergeCell ref="A102:A117"/>
    <mergeCell ref="AM120:AP120"/>
    <mergeCell ref="A119:D119"/>
    <mergeCell ref="A7:B7"/>
    <mergeCell ref="C7:D7"/>
    <mergeCell ref="A64:D64"/>
    <mergeCell ref="A53:A63"/>
    <mergeCell ref="E50:AP50"/>
    <mergeCell ref="AN3:AO5"/>
    <mergeCell ref="A13:A21"/>
    <mergeCell ref="B4:C4"/>
    <mergeCell ref="AR36:AR38"/>
    <mergeCell ref="AR23:AR25"/>
    <mergeCell ref="AR10:AR12"/>
    <mergeCell ref="AJ11:AL11"/>
    <mergeCell ref="AM11:AP11"/>
    <mergeCell ref="A9:D9"/>
    <mergeCell ref="A11:B12"/>
    <mergeCell ref="C11:C12"/>
    <mergeCell ref="A10:D10"/>
    <mergeCell ref="G3:W3"/>
    <mergeCell ref="G5:W7"/>
    <mergeCell ref="AP4:AQ4"/>
    <mergeCell ref="AP5:AQ5"/>
    <mergeCell ref="X6:AB6"/>
    <mergeCell ref="AQ50:AQ52"/>
    <mergeCell ref="AQ23:AQ25"/>
    <mergeCell ref="AS23:AS25"/>
    <mergeCell ref="A24:B25"/>
    <mergeCell ref="C24:C25"/>
    <mergeCell ref="E24:H24"/>
    <mergeCell ref="I24:L24"/>
    <mergeCell ref="M24:P24"/>
    <mergeCell ref="A50:D50"/>
    <mergeCell ref="AS36:AS38"/>
    <mergeCell ref="A37:B38"/>
    <mergeCell ref="C37:C38"/>
    <mergeCell ref="E37:H37"/>
    <mergeCell ref="I37:L37"/>
    <mergeCell ref="M37:P37"/>
    <mergeCell ref="Q37:T37"/>
    <mergeCell ref="U37:W37"/>
    <mergeCell ref="A36:D36"/>
    <mergeCell ref="E36:AP36"/>
    <mergeCell ref="X37:AA37"/>
    <mergeCell ref="AB37:AD37"/>
    <mergeCell ref="AE37:AI37"/>
    <mergeCell ref="AJ37:AL37"/>
    <mergeCell ref="AM37:AP37"/>
    <mergeCell ref="AQ36:AQ38"/>
    <mergeCell ref="Q24:T24"/>
    <mergeCell ref="A122:A137"/>
    <mergeCell ref="Q120:T120"/>
    <mergeCell ref="U120:W120"/>
    <mergeCell ref="X120:AA120"/>
    <mergeCell ref="AB120:AD120"/>
    <mergeCell ref="AE120:AI120"/>
    <mergeCell ref="AJ120:AL120"/>
    <mergeCell ref="AR119:AR121"/>
    <mergeCell ref="AS119:AS121"/>
    <mergeCell ref="A120:C121"/>
    <mergeCell ref="AR99:AR101"/>
    <mergeCell ref="AS99:AS101"/>
    <mergeCell ref="A100:C101"/>
    <mergeCell ref="E100:H100"/>
    <mergeCell ref="I100:L100"/>
    <mergeCell ref="M100:P100"/>
    <mergeCell ref="Q100:T100"/>
    <mergeCell ref="U100:W100"/>
    <mergeCell ref="X100:AA100"/>
    <mergeCell ref="AB100:AD100"/>
    <mergeCell ref="AE100:AI100"/>
    <mergeCell ref="AJ100:AL100"/>
    <mergeCell ref="AM100:AP100"/>
    <mergeCell ref="A99:D99"/>
    <mergeCell ref="E99:AP99"/>
    <mergeCell ref="AQ99:AQ101"/>
    <mergeCell ref="AR80:AR82"/>
    <mergeCell ref="AS80:AS82"/>
    <mergeCell ref="A81:C82"/>
    <mergeCell ref="E81:H81"/>
    <mergeCell ref="I81:L81"/>
    <mergeCell ref="M81:P81"/>
    <mergeCell ref="Q81:T81"/>
    <mergeCell ref="U81:W81"/>
    <mergeCell ref="X81:AA81"/>
    <mergeCell ref="AB81:AD81"/>
    <mergeCell ref="AE81:AI81"/>
    <mergeCell ref="AJ81:AL81"/>
    <mergeCell ref="AM81:AP81"/>
    <mergeCell ref="A80:D80"/>
    <mergeCell ref="E80:AP80"/>
    <mergeCell ref="AQ80:AQ82"/>
    <mergeCell ref="AR65:AR67"/>
    <mergeCell ref="AS65:AS67"/>
    <mergeCell ref="A66:C67"/>
    <mergeCell ref="E66:H66"/>
    <mergeCell ref="I66:L66"/>
    <mergeCell ref="M66:P66"/>
    <mergeCell ref="Q66:T66"/>
    <mergeCell ref="A39:A48"/>
    <mergeCell ref="AR50:AR52"/>
    <mergeCell ref="AS50:AS52"/>
    <mergeCell ref="M51:P51"/>
    <mergeCell ref="Q51:T51"/>
    <mergeCell ref="U51:W51"/>
    <mergeCell ref="E51:H51"/>
    <mergeCell ref="AJ66:AL66"/>
    <mergeCell ref="U66:W66"/>
    <mergeCell ref="X66:AA66"/>
    <mergeCell ref="AB66:AD66"/>
    <mergeCell ref="AE66:AI66"/>
    <mergeCell ref="AQ65:AQ67"/>
    <mergeCell ref="AS10:AS12"/>
    <mergeCell ref="E11:H11"/>
    <mergeCell ref="I11:L11"/>
    <mergeCell ref="M11:P11"/>
    <mergeCell ref="Q11:T11"/>
    <mergeCell ref="U11:W11"/>
    <mergeCell ref="X11:AA11"/>
    <mergeCell ref="AB11:AD11"/>
    <mergeCell ref="AE11:AI11"/>
    <mergeCell ref="E10:AP10"/>
    <mergeCell ref="AQ10:AQ12"/>
    <mergeCell ref="AQ119:AQ121"/>
    <mergeCell ref="X3:AB3"/>
    <mergeCell ref="X4:AB5"/>
    <mergeCell ref="E119:AP119"/>
    <mergeCell ref="I51:L51"/>
    <mergeCell ref="X51:AA51"/>
    <mergeCell ref="AB51:AD51"/>
    <mergeCell ref="AE51:AI51"/>
    <mergeCell ref="AJ51:AL51"/>
    <mergeCell ref="AM51:AP51"/>
    <mergeCell ref="AC3:AM5"/>
    <mergeCell ref="U24:W24"/>
    <mergeCell ref="E23:AP23"/>
    <mergeCell ref="X24:AA24"/>
    <mergeCell ref="AB24:AD24"/>
    <mergeCell ref="AE24:AI24"/>
    <mergeCell ref="AJ24:AL24"/>
    <mergeCell ref="AM24:AP24"/>
  </mergeCells>
  <pageMargins left="0.25" right="0.25" top="0.51" bottom="0.75" header="0.3" footer="0.3"/>
  <pageSetup paperSize="9" scale="47" fitToHeight="0" orientation="landscape" horizontalDpi="4294967293" r:id="rId1"/>
  <headerFooter>
    <oddHeader>&amp;C&amp;G</oddHeader>
  </headerFooter>
  <rowBreaks count="8" manualBreakCount="8">
    <brk id="9" max="50" man="1"/>
    <brk id="22" max="50" man="1"/>
    <brk id="35" max="50" man="1"/>
    <brk id="49" max="50" man="1"/>
    <brk id="64" max="16383" man="1"/>
    <brk id="79" max="16383" man="1"/>
    <brk id="98" max="16383" man="1"/>
    <brk id="1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</cp:lastModifiedBy>
  <cp:lastPrinted>2025-08-18T11:09:09Z</cp:lastPrinted>
  <dcterms:created xsi:type="dcterms:W3CDTF">2024-09-28T08:38:22Z</dcterms:created>
  <dcterms:modified xsi:type="dcterms:W3CDTF">2025-09-15T04:27:17Z</dcterms:modified>
</cp:coreProperties>
</file>